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EB32039D-3CEC-4E4E-8556-DBA7F454D9DF}" xr6:coauthVersionLast="47" xr6:coauthVersionMax="47" xr10:uidLastSave="{00000000-0000-0000-0000-000000000000}"/>
  <bookViews>
    <workbookView xWindow="-108" yWindow="-108" windowWidth="23256" windowHeight="12576" xr2:uid="{AB911B29-964B-473F-845F-CCEE51DADD5C}"/>
  </bookViews>
  <sheets>
    <sheet name="03.2021" sheetId="1" r:id="rId1"/>
  </sheets>
  <definedNames>
    <definedName name="_xlnm.Print_Area" localSheetId="0">'03.2021'!$A$1:$F$116</definedName>
    <definedName name="_xlnm.Print_Titles" localSheetId="0">'03.2021'!$1:$22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<sst xmlns="http://schemas.openxmlformats.org/spreadsheetml/2006/main" count="111" uniqueCount="91">
  <si>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</si>
  <si>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</si>
  <si>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</si>
  <si>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</si>
  <si>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</si>
  <si>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</si>
  <si>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</si>
  <si>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</si>
  <si>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</si>
  <si>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</si>
  <si>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</si>
  <si>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</si>
  <si>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</si>
  <si>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6°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</si>
  <si>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</si>
  <si>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</si>
  <si>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</si>
  <si>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</si>
  <si>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</si>
  <si>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</si>
  <si>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</si>
  <si>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Março/2021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</si>
  <si>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</si>
  <si>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</si>
  <si>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</si>
  <si>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</si>
  <si>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</si>
  <si>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</si>
  <si>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</si>
  <si>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</si>
  <si>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</si>
  <si>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</si>
  <si>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</si>
  <si>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</si>
  <si>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</si>
  <si>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</si>
  <si>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</si>
  <si>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</si>
  <si>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Ressarcimento SES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</si>
  <si>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</si>
  <si>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</si>
  <si>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</si>
  <si>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</si>
  <si>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</si>
  <si>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</si>
  <si>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</si>
  <si>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</si>
  <si>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</si>
  <si>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</si>
  <si>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</si>
  <si>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</si>
  <si>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</si>
  <si>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</si>
  <si>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</si>
  <si>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</si>
  <si>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</si>
  <si>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</si>
  <si>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</si>
  <si>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</si>
  <si>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 / Despesas com viagens</t>
  </si>
  <si>
    <t xml:space="preserve">           Regularização de recursos entre unidades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</si>
  <si>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</si>
  <si>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</si>
  <si>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</si>
  <si>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</si>
  <si>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</si>
  <si>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</si>
  <si>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</si>
  <si>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</si>
  <si>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</si>
  <si>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</si>
  <si>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</si>
  <si>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</si>
  <si>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</si>
  <si>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31/03/2021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</si>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</sst>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F769A3E-5966-412F-9298-2FB5FD33108C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41D3359-012A-47FA-BBE2-E224D3A69585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B11AEE36-A3B4-405C-A280-472BA3E1ECF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47E1730-60D8-423C-B094-50290E30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9B58-F23E-4EF3-B841-D06D8A6BD486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43976</v>
      </c>
      <c r="D16" s="10" t="s">
        <v>16</v>
      </c>
      <c r="E16" s="8" t="s">
        <v>17</v>
      </c>
      <c r="F16" s="11">
        <v>44340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5867659.2199999997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4094178.37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1277729.7</v>
      </c>
      <c r="C30" s="29"/>
      <c r="D30" s="29"/>
      <c r="E30" s="29"/>
      <c r="F30" s="30"/>
    </row>
    <row r="31" spans="1:6" x14ac:dyDescent="0.25">
      <c r="A31" s="12" t="s">
        <v>27</v>
      </c>
      <c r="B31" s="28">
        <v>3352.65</v>
      </c>
      <c r="C31" s="29"/>
      <c r="D31" s="29"/>
      <c r="E31" s="29"/>
      <c r="F31" s="30"/>
    </row>
    <row r="32" spans="1:6" x14ac:dyDescent="0.25">
      <c r="A32" s="12" t="s">
        <v>28</v>
      </c>
      <c r="B32" s="28">
        <v>85988.41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5463251.1300000008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4290554.05+1488454.4+61633.15</f>
        <v>5840641.5999999996</v>
      </c>
      <c r="C36" s="29"/>
      <c r="D36" s="29"/>
      <c r="E36" s="29"/>
      <c r="F36" s="30"/>
    </row>
    <row r="37" spans="1:6" x14ac:dyDescent="0.25">
      <c r="A37" s="12" t="s">
        <v>33</v>
      </c>
      <c r="B37" s="28">
        <v>126681.06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224.18</v>
      </c>
      <c r="C39" s="29"/>
      <c r="D39" s="29"/>
      <c r="E39" s="29"/>
      <c r="F39" s="30"/>
    </row>
    <row r="40" spans="1:6" x14ac:dyDescent="0.25">
      <c r="A40" s="12" t="s">
        <v>27</v>
      </c>
      <c r="B40" s="28">
        <v>6.6</v>
      </c>
      <c r="C40" s="29"/>
      <c r="D40" s="29"/>
      <c r="E40" s="29"/>
      <c r="F40" s="30"/>
    </row>
    <row r="41" spans="1:6" x14ac:dyDescent="0.25">
      <c r="A41" s="12" t="s">
        <v>28</v>
      </c>
      <c r="B41" s="28">
        <v>79.819999999999993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1758</v>
      </c>
      <c r="C43" s="29"/>
      <c r="D43" s="29"/>
      <c r="E43" s="29"/>
      <c r="F43" s="30"/>
    </row>
    <row r="44" spans="1:6" x14ac:dyDescent="0.25">
      <c r="A44" s="12" t="s">
        <v>37</v>
      </c>
      <c r="B44" s="28">
        <v>0</v>
      </c>
      <c r="C44" s="29"/>
      <c r="D44" s="29"/>
      <c r="E44" s="29"/>
      <c r="F44" s="30"/>
    </row>
    <row r="45" spans="1:6" x14ac:dyDescent="0.25">
      <c r="A45" s="12" t="s">
        <v>38</v>
      </c>
      <c r="B45" s="28">
        <v>1500.08</v>
      </c>
      <c r="C45" s="29"/>
      <c r="D45" s="29"/>
      <c r="E45" s="29"/>
      <c r="F45" s="30"/>
    </row>
    <row r="46" spans="1:6" x14ac:dyDescent="0.25">
      <c r="A46" s="12" t="s">
        <v>39</v>
      </c>
      <c r="B46" s="28">
        <v>0</v>
      </c>
      <c r="C46" s="29"/>
      <c r="D46" s="29"/>
      <c r="E46" s="29"/>
      <c r="F46" s="30"/>
    </row>
    <row r="47" spans="1:6" s="22" customFormat="1" ht="14.4" customHeight="1" x14ac:dyDescent="0.25">
      <c r="A47" s="31" t="s">
        <v>40</v>
      </c>
      <c r="B47" s="32">
        <f>SUM(B36:F46)</f>
        <v>5970891.3399999989</v>
      </c>
      <c r="C47" s="33"/>
      <c r="D47" s="33"/>
      <c r="E47" s="33"/>
      <c r="F47" s="34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2" customFormat="1" x14ac:dyDescent="0.25">
      <c r="A49" s="35" t="s">
        <v>41</v>
      </c>
      <c r="B49" s="36"/>
      <c r="C49" s="37"/>
      <c r="D49" s="37"/>
      <c r="E49" s="37"/>
      <c r="F49" s="38"/>
    </row>
    <row r="50" spans="1:6" ht="13.8" x14ac:dyDescent="0.25">
      <c r="A50" s="12" t="s">
        <v>42</v>
      </c>
      <c r="B50" s="28"/>
      <c r="C50" s="29"/>
      <c r="D50" s="29"/>
      <c r="E50" s="29"/>
      <c r="F50" s="30"/>
    </row>
    <row r="51" spans="1:6" x14ac:dyDescent="0.25">
      <c r="A51" s="12" t="s">
        <v>26</v>
      </c>
      <c r="B51" s="28">
        <v>4056578.81</v>
      </c>
      <c r="C51" s="29"/>
      <c r="D51" s="29"/>
      <c r="E51" s="29"/>
      <c r="F51" s="30"/>
    </row>
    <row r="52" spans="1:6" x14ac:dyDescent="0.25">
      <c r="A52" s="12" t="s">
        <v>27</v>
      </c>
      <c r="B52" s="28">
        <v>88122.07</v>
      </c>
      <c r="C52" s="29"/>
      <c r="D52" s="29"/>
      <c r="E52" s="29"/>
      <c r="F52" s="30"/>
    </row>
    <row r="53" spans="1:6" x14ac:dyDescent="0.25">
      <c r="A53" s="12" t="s">
        <v>28</v>
      </c>
      <c r="B53" s="28">
        <v>403789.66</v>
      </c>
      <c r="C53" s="29"/>
      <c r="D53" s="29"/>
      <c r="E53" s="29"/>
      <c r="F53" s="30"/>
    </row>
    <row r="54" spans="1:6" s="22" customFormat="1" ht="14.4" customHeight="1" x14ac:dyDescent="0.25">
      <c r="A54" s="31" t="s">
        <v>43</v>
      </c>
      <c r="B54" s="32">
        <f>SUM(B50:F53)</f>
        <v>4548490.54</v>
      </c>
      <c r="C54" s="33"/>
      <c r="D54" s="33"/>
      <c r="E54" s="33"/>
      <c r="F54" s="34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2" customFormat="1" x14ac:dyDescent="0.25">
      <c r="A56" s="35" t="s">
        <v>44</v>
      </c>
      <c r="B56" s="36"/>
      <c r="C56" s="37"/>
      <c r="D56" s="37"/>
      <c r="E56" s="37"/>
      <c r="F56" s="38"/>
    </row>
    <row r="57" spans="1:6" ht="13.8" x14ac:dyDescent="0.25">
      <c r="A57" s="12" t="s">
        <v>45</v>
      </c>
      <c r="B57" s="39"/>
      <c r="C57" s="13"/>
      <c r="D57" s="13"/>
      <c r="E57" s="13"/>
      <c r="F57" s="14"/>
    </row>
    <row r="58" spans="1:6" x14ac:dyDescent="0.25">
      <c r="A58" s="12" t="s">
        <v>26</v>
      </c>
      <c r="B58" s="28">
        <v>-7144083.79</v>
      </c>
      <c r="C58" s="29"/>
      <c r="D58" s="29"/>
      <c r="E58" s="29"/>
      <c r="F58" s="30"/>
    </row>
    <row r="59" spans="1:6" x14ac:dyDescent="0.25">
      <c r="A59" s="12" t="s">
        <v>27</v>
      </c>
      <c r="B59" s="28">
        <v>-107948.29</v>
      </c>
      <c r="C59" s="29"/>
      <c r="D59" s="29"/>
      <c r="E59" s="29"/>
      <c r="F59" s="30"/>
    </row>
    <row r="60" spans="1:6" x14ac:dyDescent="0.25">
      <c r="A60" s="12" t="s">
        <v>28</v>
      </c>
      <c r="B60" s="28">
        <v>-323000</v>
      </c>
      <c r="C60" s="29"/>
      <c r="D60" s="29"/>
      <c r="E60" s="29"/>
      <c r="F60" s="30"/>
    </row>
    <row r="61" spans="1:6" s="22" customFormat="1" ht="14.4" customHeight="1" x14ac:dyDescent="0.25">
      <c r="A61" s="31" t="s">
        <v>46</v>
      </c>
      <c r="B61" s="32">
        <f>SUM(B58:F60)</f>
        <v>-7575032.0800000001</v>
      </c>
      <c r="C61" s="33"/>
      <c r="D61" s="33"/>
      <c r="E61" s="33"/>
      <c r="F61" s="34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s="22" customFormat="1" x14ac:dyDescent="0.25">
      <c r="A64" s="35" t="s">
        <v>48</v>
      </c>
      <c r="B64" s="36"/>
      <c r="C64" s="37"/>
      <c r="D64" s="37"/>
      <c r="E64" s="37"/>
      <c r="F64" s="38"/>
    </row>
    <row r="65" spans="1:6" x14ac:dyDescent="0.25">
      <c r="A65" s="12" t="s">
        <v>49</v>
      </c>
      <c r="B65" s="28">
        <f>-1902972.94-30096.74-1488454.4</f>
        <v>-3421524.08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-2012488.18</v>
      </c>
      <c r="C66" s="29"/>
      <c r="D66" s="29"/>
      <c r="E66" s="29"/>
      <c r="F66" s="30"/>
    </row>
    <row r="67" spans="1:6" x14ac:dyDescent="0.25">
      <c r="A67" s="12" t="s">
        <v>51</v>
      </c>
      <c r="B67" s="28">
        <v>-936534.82</v>
      </c>
      <c r="C67" s="29"/>
      <c r="D67" s="29"/>
      <c r="E67" s="29"/>
      <c r="F67" s="30"/>
    </row>
    <row r="68" spans="1:6" x14ac:dyDescent="0.25">
      <c r="A68" s="12" t="s">
        <v>52</v>
      </c>
      <c r="B68" s="28">
        <v>0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-240294.99</v>
      </c>
      <c r="C69" s="29"/>
      <c r="D69" s="29"/>
      <c r="E69" s="29"/>
      <c r="F69" s="30"/>
    </row>
    <row r="70" spans="1:6" x14ac:dyDescent="0.25">
      <c r="A70" s="12" t="s">
        <v>54</v>
      </c>
      <c r="B70" s="28">
        <v>-188625.71</v>
      </c>
      <c r="C70" s="29"/>
      <c r="D70" s="29"/>
      <c r="E70" s="29"/>
      <c r="F70" s="30"/>
    </row>
    <row r="71" spans="1:6" ht="27.6" customHeight="1" x14ac:dyDescent="0.25">
      <c r="A71" s="40" t="s">
        <v>55</v>
      </c>
      <c r="B71" s="28">
        <v>0</v>
      </c>
      <c r="C71" s="29"/>
      <c r="D71" s="29"/>
      <c r="E71" s="29"/>
      <c r="F71" s="30"/>
    </row>
    <row r="72" spans="1:6" x14ac:dyDescent="0.25">
      <c r="A72" s="12" t="s">
        <v>56</v>
      </c>
      <c r="B72" s="28"/>
      <c r="C72" s="29"/>
      <c r="D72" s="29"/>
      <c r="E72" s="29"/>
      <c r="F72" s="30"/>
    </row>
    <row r="73" spans="1:6" x14ac:dyDescent="0.25">
      <c r="A73" s="12" t="s">
        <v>57</v>
      </c>
      <c r="B73" s="28">
        <f>-4357.48-61633.15</f>
        <v>-65990.63</v>
      </c>
      <c r="C73" s="29"/>
      <c r="D73" s="29"/>
      <c r="E73" s="29"/>
      <c r="F73" s="30"/>
    </row>
    <row r="74" spans="1:6" x14ac:dyDescent="0.25">
      <c r="A74" s="12" t="s">
        <v>58</v>
      </c>
      <c r="B74" s="28">
        <v>-612.70000000000005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-372.44</v>
      </c>
      <c r="C75" s="29"/>
      <c r="D75" s="29"/>
      <c r="E75" s="29"/>
      <c r="F75" s="30"/>
    </row>
    <row r="76" spans="1:6" x14ac:dyDescent="0.25">
      <c r="A76" s="12" t="s">
        <v>60</v>
      </c>
      <c r="B76" s="28">
        <v>0</v>
      </c>
      <c r="C76" s="29"/>
      <c r="D76" s="29"/>
      <c r="E76" s="29"/>
      <c r="F76" s="30"/>
    </row>
    <row r="77" spans="1:6" x14ac:dyDescent="0.25">
      <c r="A77" s="12" t="s">
        <v>61</v>
      </c>
      <c r="B77" s="28">
        <v>-124.25</v>
      </c>
      <c r="C77" s="29"/>
      <c r="D77" s="29"/>
      <c r="E77" s="29"/>
      <c r="F77" s="30"/>
    </row>
    <row r="78" spans="1:6" s="22" customFormat="1" ht="14.4" customHeight="1" x14ac:dyDescent="0.25">
      <c r="A78" s="31" t="s">
        <v>62</v>
      </c>
      <c r="B78" s="32">
        <f>SUM(B65:F77)</f>
        <v>-6866567.8000000007</v>
      </c>
      <c r="C78" s="33"/>
      <c r="D78" s="33"/>
      <c r="E78" s="33"/>
      <c r="F78" s="34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2" customFormat="1" x14ac:dyDescent="0.25">
      <c r="A80" s="35" t="s">
        <v>63</v>
      </c>
      <c r="B80" s="36"/>
      <c r="C80" s="37"/>
      <c r="D80" s="37"/>
      <c r="E80" s="37"/>
      <c r="F80" s="38"/>
    </row>
    <row r="81" spans="1:6" x14ac:dyDescent="0.25">
      <c r="A81" s="12" t="s">
        <v>64</v>
      </c>
      <c r="B81" s="28">
        <v>-78185.8</v>
      </c>
      <c r="C81" s="29"/>
      <c r="D81" s="29"/>
      <c r="E81" s="29"/>
      <c r="F81" s="30"/>
    </row>
    <row r="82" spans="1:6" x14ac:dyDescent="0.25">
      <c r="A82" s="12" t="s">
        <v>65</v>
      </c>
      <c r="B82" s="41">
        <v>0</v>
      </c>
      <c r="C82" s="42"/>
      <c r="D82" s="42"/>
      <c r="E82" s="42"/>
      <c r="F82" s="43"/>
    </row>
    <row r="83" spans="1:6" x14ac:dyDescent="0.25">
      <c r="A83" s="12" t="s">
        <v>66</v>
      </c>
      <c r="B83" s="28">
        <v>0</v>
      </c>
      <c r="C83" s="29"/>
      <c r="D83" s="29"/>
      <c r="E83" s="29"/>
      <c r="F83" s="30"/>
    </row>
    <row r="84" spans="1:6" x14ac:dyDescent="0.25">
      <c r="A84" s="12" t="s">
        <v>67</v>
      </c>
      <c r="B84" s="28">
        <v>0</v>
      </c>
      <c r="C84" s="29"/>
      <c r="D84" s="29"/>
      <c r="E84" s="29"/>
      <c r="F84" s="30"/>
    </row>
    <row r="85" spans="1:6" s="22" customFormat="1" ht="14.4" customHeight="1" x14ac:dyDescent="0.25">
      <c r="A85" s="31" t="s">
        <v>68</v>
      </c>
      <c r="B85" s="32">
        <f>SUM(B81:F84)</f>
        <v>-78185.8</v>
      </c>
      <c r="C85" s="33"/>
      <c r="D85" s="33"/>
      <c r="E85" s="33"/>
      <c r="F85" s="34"/>
    </row>
    <row r="86" spans="1:6" s="22" customFormat="1" ht="14.4" customHeight="1" x14ac:dyDescent="0.25">
      <c r="A86" s="31" t="s">
        <v>69</v>
      </c>
      <c r="B86" s="32">
        <f>B78+B85</f>
        <v>-6944753.6000000006</v>
      </c>
      <c r="C86" s="33"/>
      <c r="D86" s="33"/>
      <c r="E86" s="33"/>
      <c r="F86" s="34"/>
    </row>
    <row r="87" spans="1:6" ht="9" customHeight="1" x14ac:dyDescent="0.25">
      <c r="A87" s="44"/>
      <c r="B87" s="13"/>
      <c r="C87" s="13"/>
      <c r="D87" s="13"/>
      <c r="E87" s="13"/>
      <c r="F87" s="13"/>
    </row>
    <row r="88" spans="1:6" s="22" customFormat="1" x14ac:dyDescent="0.25">
      <c r="A88" s="35" t="s">
        <v>70</v>
      </c>
      <c r="B88" s="36"/>
      <c r="C88" s="37"/>
      <c r="D88" s="37"/>
      <c r="E88" s="37"/>
      <c r="F88" s="38"/>
    </row>
    <row r="89" spans="1:6" x14ac:dyDescent="0.25">
      <c r="A89" s="12" t="s">
        <v>71</v>
      </c>
      <c r="B89" s="28">
        <v>0</v>
      </c>
      <c r="C89" s="29"/>
      <c r="D89" s="29"/>
      <c r="E89" s="29"/>
      <c r="F89" s="30"/>
    </row>
    <row r="90" spans="1:6" x14ac:dyDescent="0.25">
      <c r="A90" s="12" t="s">
        <v>72</v>
      </c>
      <c r="B90" s="28">
        <v>0</v>
      </c>
      <c r="C90" s="29"/>
      <c r="D90" s="29"/>
      <c r="E90" s="29"/>
      <c r="F90" s="30"/>
    </row>
    <row r="91" spans="1:6" s="22" customFormat="1" ht="14.4" customHeight="1" x14ac:dyDescent="0.25">
      <c r="A91" s="31" t="s">
        <v>73</v>
      </c>
      <c r="B91" s="32">
        <f>SUM(B89:F90)</f>
        <v>0</v>
      </c>
      <c r="C91" s="33"/>
      <c r="D91" s="33"/>
      <c r="E91" s="33"/>
      <c r="F91" s="34"/>
    </row>
    <row r="92" spans="1:6" ht="9" customHeight="1" x14ac:dyDescent="0.25">
      <c r="A92" s="44"/>
      <c r="B92" s="13"/>
      <c r="C92" s="13"/>
      <c r="D92" s="13"/>
      <c r="E92" s="13"/>
      <c r="F92" s="13"/>
    </row>
    <row r="93" spans="1:6" s="22" customFormat="1" x14ac:dyDescent="0.25">
      <c r="A93" s="35" t="s">
        <v>74</v>
      </c>
      <c r="B93" s="36"/>
      <c r="C93" s="37"/>
      <c r="D93" s="37"/>
      <c r="E93" s="37"/>
      <c r="F93" s="38"/>
    </row>
    <row r="94" spans="1:6" x14ac:dyDescent="0.25">
      <c r="A94" s="12" t="s">
        <v>75</v>
      </c>
      <c r="B94" s="28">
        <v>2000</v>
      </c>
      <c r="C94" s="29"/>
      <c r="D94" s="29"/>
      <c r="E94" s="29"/>
      <c r="F94" s="30"/>
    </row>
    <row r="95" spans="1:6" x14ac:dyDescent="0.25">
      <c r="A95" s="12" t="s">
        <v>76</v>
      </c>
      <c r="B95" s="28"/>
      <c r="C95" s="29"/>
      <c r="D95" s="29"/>
      <c r="E95" s="29"/>
      <c r="F95" s="30"/>
    </row>
    <row r="96" spans="1:6" x14ac:dyDescent="0.25">
      <c r="A96" s="12" t="s">
        <v>26</v>
      </c>
      <c r="B96" s="28">
        <v>1</v>
      </c>
      <c r="C96" s="29"/>
      <c r="D96" s="29"/>
      <c r="E96" s="29"/>
      <c r="F96" s="30"/>
    </row>
    <row r="97" spans="1:6" x14ac:dyDescent="0.25">
      <c r="A97" s="12" t="s">
        <v>27</v>
      </c>
      <c r="B97" s="28">
        <v>1</v>
      </c>
      <c r="C97" s="29"/>
      <c r="D97" s="29"/>
      <c r="E97" s="29"/>
      <c r="F97" s="30"/>
    </row>
    <row r="98" spans="1:6" x14ac:dyDescent="0.25">
      <c r="A98" s="12" t="s">
        <v>28</v>
      </c>
      <c r="B98" s="28">
        <v>93588.22</v>
      </c>
      <c r="C98" s="29"/>
      <c r="D98" s="29"/>
      <c r="E98" s="29"/>
      <c r="F98" s="30"/>
    </row>
    <row r="99" spans="1:6" x14ac:dyDescent="0.25">
      <c r="A99" s="12" t="s">
        <v>77</v>
      </c>
      <c r="B99" s="28"/>
      <c r="C99" s="29"/>
      <c r="D99" s="29"/>
      <c r="E99" s="29"/>
      <c r="F99" s="30"/>
    </row>
    <row r="100" spans="1:6" x14ac:dyDescent="0.25">
      <c r="A100" s="12" t="s">
        <v>26</v>
      </c>
      <c r="B100" s="28">
        <v>4365366.68</v>
      </c>
      <c r="C100" s="29"/>
      <c r="D100" s="29"/>
      <c r="E100" s="29"/>
      <c r="F100" s="30"/>
    </row>
    <row r="101" spans="1:6" x14ac:dyDescent="0.25">
      <c r="A101" s="12" t="s">
        <v>27</v>
      </c>
      <c r="B101" s="28">
        <v>23181.97</v>
      </c>
      <c r="C101" s="29"/>
      <c r="D101" s="29"/>
      <c r="E101" s="29"/>
      <c r="F101" s="30"/>
    </row>
    <row r="102" spans="1:6" x14ac:dyDescent="0.25">
      <c r="A102" s="12" t="s">
        <v>28</v>
      </c>
      <c r="B102" s="28">
        <v>5250</v>
      </c>
      <c r="C102" s="29"/>
      <c r="D102" s="29"/>
      <c r="E102" s="29"/>
      <c r="F102" s="30"/>
    </row>
    <row r="103" spans="1:6" s="22" customFormat="1" ht="14.4" customHeight="1" x14ac:dyDescent="0.25">
      <c r="A103" s="31" t="s">
        <v>78</v>
      </c>
      <c r="B103" s="32">
        <f>SUM(B94:F102)</f>
        <v>4489388.8699999992</v>
      </c>
      <c r="C103" s="33"/>
      <c r="D103" s="33"/>
      <c r="E103" s="33"/>
      <c r="F103" s="34"/>
    </row>
    <row r="104" spans="1:6" x14ac:dyDescent="0.25">
      <c r="A104" s="45" t="s">
        <v>79</v>
      </c>
      <c r="B104" s="13"/>
      <c r="C104" s="13"/>
      <c r="D104" s="13"/>
      <c r="E104" s="13"/>
      <c r="F104" s="13"/>
    </row>
    <row r="105" spans="1:6" s="22" customFormat="1" x14ac:dyDescent="0.25">
      <c r="A105" s="35" t="s">
        <v>80</v>
      </c>
      <c r="B105" s="36"/>
      <c r="C105" s="37"/>
      <c r="D105" s="37"/>
      <c r="E105" s="37"/>
      <c r="F105" s="38"/>
    </row>
    <row r="106" spans="1:6" x14ac:dyDescent="0.25">
      <c r="A106" s="12" t="s">
        <v>81</v>
      </c>
      <c r="B106" s="28">
        <v>1488454.4</v>
      </c>
      <c r="C106" s="29"/>
      <c r="D106" s="29"/>
      <c r="E106" s="29"/>
      <c r="F106" s="30"/>
    </row>
    <row r="107" spans="1:6" x14ac:dyDescent="0.25">
      <c r="A107" s="12" t="s">
        <v>82</v>
      </c>
      <c r="B107" s="28">
        <v>0</v>
      </c>
      <c r="C107" s="29"/>
      <c r="D107" s="29"/>
      <c r="E107" s="29"/>
      <c r="F107" s="30"/>
    </row>
    <row r="108" spans="1:6" x14ac:dyDescent="0.25">
      <c r="A108" s="12" t="s">
        <v>83</v>
      </c>
      <c r="B108" s="28">
        <v>61633.15</v>
      </c>
      <c r="C108" s="29"/>
      <c r="D108" s="29"/>
      <c r="E108" s="29"/>
      <c r="F108" s="30"/>
    </row>
    <row r="109" spans="1:6" s="22" customFormat="1" ht="14.4" customHeight="1" x14ac:dyDescent="0.25">
      <c r="A109" s="31" t="s">
        <v>84</v>
      </c>
      <c r="B109" s="32">
        <f>SUM(B106:F108)</f>
        <v>1550087.5499999998</v>
      </c>
      <c r="C109" s="33"/>
      <c r="D109" s="33"/>
      <c r="E109" s="33"/>
      <c r="F109" s="34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46" t="s">
        <v>85</v>
      </c>
      <c r="B111" s="47"/>
      <c r="C111" s="47"/>
      <c r="D111" s="47"/>
      <c r="E111" s="47"/>
      <c r="F111" s="48"/>
    </row>
    <row r="112" spans="1:6" ht="40.799999999999997" customHeight="1" x14ac:dyDescent="0.25">
      <c r="A112" s="49" t="s">
        <v>86</v>
      </c>
      <c r="B112" s="50"/>
      <c r="C112" s="50"/>
      <c r="D112" s="50"/>
      <c r="E112" s="50"/>
      <c r="F112" s="51"/>
    </row>
    <row r="113" spans="1:6" x14ac:dyDescent="0.25">
      <c r="A113" s="2" t="s">
        <v>87</v>
      </c>
    </row>
    <row r="116" spans="1:6" x14ac:dyDescent="0.25">
      <c r="A116" s="2" t="s">
        <v>88</v>
      </c>
      <c r="B116" s="2" t="s">
        <v>89</v>
      </c>
      <c r="E116" s="52">
        <f ca="1">TODAY()</f>
        <v>44572</v>
      </c>
      <c r="F116" s="52"/>
    </row>
    <row r="117" spans="1:6" ht="14.4" customHeight="1" x14ac:dyDescent="0.25">
      <c r="A117" s="2" t="s">
        <v>90</v>
      </c>
      <c r="B117" s="53">
        <f>B33+B47+B86+B91-B103</f>
        <v>0</v>
      </c>
      <c r="C117" s="53"/>
      <c r="D117" s="53"/>
      <c r="E117" s="53"/>
      <c r="F117" s="53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5 B77:F78">
    <cfRule type="cellIs" dxfId="13" priority="14" operator="lessThan">
      <formula>0</formula>
    </cfRule>
  </conditionalFormatting>
  <conditionalFormatting sqref="B36:F43 B47:F47 B46">
    <cfRule type="cellIs" dxfId="12" priority="13" operator="lessThan">
      <formula>0</formula>
    </cfRule>
  </conditionalFormatting>
  <conditionalFormatting sqref="B50:F54">
    <cfRule type="cellIs" dxfId="11" priority="12" operator="lessThan">
      <formula>0</formula>
    </cfRule>
  </conditionalFormatting>
  <conditionalFormatting sqref="B58:F61">
    <cfRule type="cellIs" dxfId="10" priority="11" operator="lessThan">
      <formula>0</formula>
    </cfRule>
  </conditionalFormatting>
  <conditionalFormatting sqref="B81:F86">
    <cfRule type="cellIs" dxfId="9" priority="10" operator="lessThan">
      <formula>0</formula>
    </cfRule>
  </conditionalFormatting>
  <conditionalFormatting sqref="B89:F91">
    <cfRule type="cellIs" dxfId="8" priority="9" operator="lessThan">
      <formula>0</formula>
    </cfRule>
  </conditionalFormatting>
  <conditionalFormatting sqref="B95:F103">
    <cfRule type="cellIs" dxfId="7" priority="8" operator="lessThan">
      <formula>0</formula>
    </cfRule>
  </conditionalFormatting>
  <conditionalFormatting sqref="B106:F109">
    <cfRule type="cellIs" dxfId="6" priority="7" operator="lessThan">
      <formula>0</formula>
    </cfRule>
  </conditionalFormatting>
  <conditionalFormatting sqref="B25:F32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24:F24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76">
    <cfRule type="cellIs" dxfId="1" priority="2" operator="lessThan">
      <formula>0</formula>
    </cfRule>
  </conditionalFormatting>
  <conditionalFormatting sqref="B4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ljQXpUYM8y5XfsbHZRg8BXRLxzoxNO8BluTXdDTPExE=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qNK4GMh+VkApWeGSkSUjN/HvwchutVK1pd90L6H5WQw=</DigestValue>
    </Reference>
  </SignedInfo>
  <SignatureValue>WrAfTSRpiy0OK3EmvmGqjxxBsjfiJed2IfyeXTufXqnPbyXYk2X0lPyd5kVpSMUqrHpejXa3AOIm
YwU01sx/BYv4bxKWYsSgfkcPX+ufMWP5S5uAA/U5NPHn/REDHo5U1CwooHZ9sFb2tVy06JnYuozb
miW+eyL4J0Ce6QWftIBWL4fVlbNScMacCcqOuqtgcmJC2GXtVIq8jUwME0GZrWF4K0QiKRUa5eNI
h/SIbNEh/5VkNItYfJJgy4hLKB/WzB/9dcntFmlI9wpXTF+1kXs+USRL3HCnrNFPUlblC3y5GPEf
jui9qobm5NZr4uqjFvLzJtU16LBSckX6vpPhfA==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Ji+vuVw8RunV6s3qFCd1Oc88vEYFF8NZ56II3cW2htA=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abDbslzOHL4A2NIvyMLppKjDqqJkqdMSa40Pi68S/qc=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hiuxcP+MJYEDFjMYF8RX6hFKuf83oH8ebiS8ac2vDfE=</DigestValue>
      </Reference>
      <Reference URI="/xl/styles.xml?ContentType=application/vnd.openxmlformats-officedocument.spreadsheetml.styles+xml">
        <DigestMethod Algorithm="http://www.w3.org/2001/04/xmlenc#sha256"/>
        <DigestValue>goGdrh1Ajg3g7GsDyf2k1s9ZBzx9B8560UCJu1K+CUA=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t3J7ZSHb2OLxvIJEu7y/nJR3Ss7OLOBSgq/dE42JwkA=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zPwgVrGctu6+PxOYkpo9B5jzU/72N/kzOnp00wn3o4c=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2022-01-11T14:47:25Z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2022-01-11T14:47:25Z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03.2021</vt:lpstr>
      <vt:lpstr>'03.2021'!Area_de_impressao</vt:lpstr>
      <vt:lpstr>'03.2021'!Titulos_de_impressao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2022-01-11T14:47:02Z</dcterms:created>
  <dcterms:modified xsi:type="dcterms:W3CDTF">2022-01-11T14:47:10Z</dcterms:modified>
</cp:coreProperties>
</file>