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0B892354-30D3-4BB1-B4A6-3B9A2BC2D434}" xr6:coauthVersionLast="47" xr6:coauthVersionMax="47" xr10:uidLastSave="{00000000-0000-0000-0000-000000000000}"/>
  <bookViews>
    <workbookView xWindow="-108" yWindow="-108" windowWidth="23256" windowHeight="12576" xr2:uid="{679FA161-9DAB-4BE6-8E5F-43DF9CA6BBD0}"/>
  </bookViews>
  <sheets>
    <sheet name="05.2021" sheetId="1" r:id="rId1"/>
  </sheets>
  <definedNames>
    <definedName name="_xlnm.Print_Area" localSheetId="0">'05.2021'!$A$1:$F$116</definedName>
    <definedName name="_xlnm.Print_Titles" localSheetId="0">'05.2021'!$1:$22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4" i="1"/>
  <c r="B66" i="1"/>
  <c r="B78" i="1" s="1"/>
  <c r="B86" i="1" s="1"/>
  <c r="B62" i="1"/>
  <c r="B55" i="1"/>
  <c r="B36" i="1"/>
  <c r="B48" i="1" s="1"/>
  <c r="B33" i="1"/>
  <c r="B117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<sst xmlns="http://schemas.openxmlformats.org/spreadsheetml/2006/main" count="112" uniqueCount="92">
  <si>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</si>
  <si>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</si>
  <si>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</si>
  <si>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</si>
  <si>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</si>
  <si>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</si>
  <si>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</si>
  <si>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</si>
  <si>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</si>
  <si>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</si>
  <si>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</si>
  <si>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</si>
  <si>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</si>
  <si>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6°  e 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</si>
  <si>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</si>
  <si>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</si>
  <si>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</si>
  <si>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</si>
  <si>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</si>
  <si>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R$ 5.867.659,22 / R$ 6.501.919,12</t>
  </si>
  <si>
    <t>PREVISÃO DE REPASSE MENSAL DO CONTRATO DE GESTÃO/ADITIVO - INVESTIMENTO:</t>
  </si>
  <si>
    <t>Relatório Financeiro Mensal</t>
  </si>
  <si>
    <t>Competência: Maio/2021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</si>
  <si>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</si>
  <si>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</si>
  <si>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</si>
  <si>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</si>
  <si>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</si>
  <si>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</si>
  <si>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</si>
  <si>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</si>
  <si>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</si>
  <si>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</si>
  <si>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</si>
  <si>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</si>
  <si>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</si>
  <si>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</si>
  <si>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</si>
  <si>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</si>
  <si>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Ressarcimento SES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</si>
  <si>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</si>
  <si>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</si>
  <si>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</si>
  <si>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</si>
  <si>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</si>
  <si>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</si>
  <si>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</si>
  <si>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</si>
  <si>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</si>
  <si>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</si>
  <si>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</si>
  <si>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</si>
  <si>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</si>
  <si>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</si>
  <si>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</si>
  <si>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</si>
  <si>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</si>
  <si>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</si>
  <si>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</si>
  <si>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</si>
  <si>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</si>
  <si>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</si>
  <si>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</si>
  <si>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</si>
  <si>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</si>
  <si>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</si>
  <si>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</si>
  <si>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</si>
  <si>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</si>
  <si>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</si>
  <si>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</si>
  <si>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</si>
  <si>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</si>
  <si>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</si>
  <si>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</si>
  <si>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31/05/2021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</si>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</sst>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3DD9988-1452-4CED-8C94-0E018790BC54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67F75F49-CCA0-4A4B-AE93-20AFB7707A08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AB90187-099A-49FF-A30C-54F5EC925D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F84CBA-ADFD-471F-AB24-E9212563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0F0B-A7CD-476B-BD33-2910A13EF143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43976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 t="s">
        <v>19</v>
      </c>
      <c r="C18" s="17"/>
      <c r="D18" s="17"/>
      <c r="E18" s="17"/>
      <c r="F18" s="18"/>
    </row>
    <row r="19" spans="1:6" x14ac:dyDescent="0.25">
      <c r="A19" s="15" t="s">
        <v>20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21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22</v>
      </c>
      <c r="B22" s="26" t="s">
        <v>23</v>
      </c>
      <c r="C22" s="26"/>
      <c r="D22" s="26"/>
      <c r="E22" s="26"/>
      <c r="F22" s="27"/>
    </row>
    <row r="23" spans="1:6" x14ac:dyDescent="0.25">
      <c r="A23" s="28" t="s">
        <v>24</v>
      </c>
      <c r="B23" s="29"/>
      <c r="C23" s="29"/>
      <c r="D23" s="29"/>
      <c r="E23" s="29"/>
      <c r="F23" s="30"/>
    </row>
    <row r="24" spans="1:6" x14ac:dyDescent="0.25">
      <c r="A24" s="12" t="s">
        <v>25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26</v>
      </c>
      <c r="B25" s="31"/>
      <c r="C25" s="32"/>
      <c r="D25" s="32"/>
      <c r="E25" s="32"/>
      <c r="F25" s="33"/>
    </row>
    <row r="26" spans="1:6" x14ac:dyDescent="0.25">
      <c r="A26" s="12" t="s">
        <v>27</v>
      </c>
      <c r="B26" s="31">
        <v>1</v>
      </c>
      <c r="C26" s="32"/>
      <c r="D26" s="32"/>
      <c r="E26" s="32"/>
      <c r="F26" s="33"/>
    </row>
    <row r="27" spans="1:6" x14ac:dyDescent="0.25">
      <c r="A27" s="12" t="s">
        <v>28</v>
      </c>
      <c r="B27" s="31">
        <v>1</v>
      </c>
      <c r="C27" s="32"/>
      <c r="D27" s="32"/>
      <c r="E27" s="32"/>
      <c r="F27" s="33"/>
    </row>
    <row r="28" spans="1:6" x14ac:dyDescent="0.25">
      <c r="A28" s="12" t="s">
        <v>29</v>
      </c>
      <c r="B28" s="31">
        <v>0</v>
      </c>
      <c r="C28" s="32"/>
      <c r="D28" s="32"/>
      <c r="E28" s="32"/>
      <c r="F28" s="33"/>
    </row>
    <row r="29" spans="1:6" x14ac:dyDescent="0.25">
      <c r="A29" s="12" t="s">
        <v>30</v>
      </c>
      <c r="B29" s="31"/>
      <c r="C29" s="32"/>
      <c r="D29" s="32"/>
      <c r="E29" s="32"/>
      <c r="F29" s="33"/>
    </row>
    <row r="30" spans="1:6" x14ac:dyDescent="0.25">
      <c r="A30" s="12" t="s">
        <v>27</v>
      </c>
      <c r="B30" s="31">
        <v>4284248.51</v>
      </c>
      <c r="C30" s="32"/>
      <c r="D30" s="32"/>
      <c r="E30" s="32"/>
      <c r="F30" s="33"/>
    </row>
    <row r="31" spans="1:6" x14ac:dyDescent="0.25">
      <c r="A31" s="12" t="s">
        <v>28</v>
      </c>
      <c r="B31" s="31">
        <v>5547.32</v>
      </c>
      <c r="C31" s="32"/>
      <c r="D31" s="32"/>
      <c r="E31" s="32"/>
      <c r="F31" s="33"/>
    </row>
    <row r="32" spans="1:6" x14ac:dyDescent="0.25">
      <c r="A32" s="12" t="s">
        <v>29</v>
      </c>
      <c r="B32" s="31">
        <v>401125.66</v>
      </c>
      <c r="C32" s="32"/>
      <c r="D32" s="32"/>
      <c r="E32" s="32"/>
      <c r="F32" s="33"/>
    </row>
    <row r="33" spans="1:6" s="25" customFormat="1" ht="14.4" customHeight="1" x14ac:dyDescent="0.25">
      <c r="A33" s="34" t="s">
        <v>31</v>
      </c>
      <c r="B33" s="35">
        <f>SUM(B24:F32)</f>
        <v>4692923.49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32</v>
      </c>
      <c r="B35" s="39"/>
      <c r="C35" s="40"/>
      <c r="D35" s="40"/>
      <c r="E35" s="40"/>
      <c r="F35" s="41"/>
    </row>
    <row r="36" spans="1:6" x14ac:dyDescent="0.25">
      <c r="A36" s="12" t="s">
        <v>33</v>
      </c>
      <c r="B36" s="31">
        <f>3729228.47+1329632.94+56943.5</f>
        <v>5115804.91</v>
      </c>
      <c r="C36" s="32"/>
      <c r="D36" s="32"/>
      <c r="E36" s="32"/>
      <c r="F36" s="33"/>
    </row>
    <row r="37" spans="1:6" x14ac:dyDescent="0.25">
      <c r="A37" s="12" t="s">
        <v>34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35</v>
      </c>
      <c r="B38" s="31"/>
      <c r="C38" s="32"/>
      <c r="D38" s="32"/>
      <c r="E38" s="32"/>
      <c r="F38" s="33"/>
    </row>
    <row r="39" spans="1:6" x14ac:dyDescent="0.25">
      <c r="A39" s="12" t="s">
        <v>27</v>
      </c>
      <c r="B39" s="31">
        <v>290.26</v>
      </c>
      <c r="C39" s="32"/>
      <c r="D39" s="32"/>
      <c r="E39" s="32"/>
      <c r="F39" s="33"/>
    </row>
    <row r="40" spans="1:6" x14ac:dyDescent="0.25">
      <c r="A40" s="12" t="s">
        <v>28</v>
      </c>
      <c r="B40" s="31">
        <v>2.35</v>
      </c>
      <c r="C40" s="32"/>
      <c r="D40" s="32"/>
      <c r="E40" s="32"/>
      <c r="F40" s="33"/>
    </row>
    <row r="41" spans="1:6" x14ac:dyDescent="0.25">
      <c r="A41" s="12" t="s">
        <v>29</v>
      </c>
      <c r="B41" s="31">
        <v>730.56</v>
      </c>
      <c r="C41" s="32"/>
      <c r="D41" s="32"/>
      <c r="E41" s="32"/>
      <c r="F41" s="33"/>
    </row>
    <row r="42" spans="1:6" x14ac:dyDescent="0.25">
      <c r="A42" s="12" t="s">
        <v>36</v>
      </c>
      <c r="B42" s="31"/>
      <c r="C42" s="32"/>
      <c r="D42" s="32"/>
      <c r="E42" s="32"/>
      <c r="F42" s="33"/>
    </row>
    <row r="43" spans="1:6" x14ac:dyDescent="0.25">
      <c r="A43" s="12" t="s">
        <v>37</v>
      </c>
      <c r="B43" s="31">
        <v>11279.12</v>
      </c>
      <c r="C43" s="32"/>
      <c r="D43" s="32"/>
      <c r="E43" s="32"/>
      <c r="F43" s="33"/>
    </row>
    <row r="44" spans="1:6" x14ac:dyDescent="0.25">
      <c r="A44" s="12" t="s">
        <v>38</v>
      </c>
      <c r="B44" s="31">
        <v>1.05</v>
      </c>
      <c r="C44" s="32"/>
      <c r="D44" s="32"/>
      <c r="E44" s="32"/>
      <c r="F44" s="33"/>
    </row>
    <row r="45" spans="1:6" x14ac:dyDescent="0.25">
      <c r="A45" s="12" t="s">
        <v>39</v>
      </c>
      <c r="B45" s="31">
        <v>11771.53</v>
      </c>
      <c r="C45" s="32"/>
      <c r="D45" s="32"/>
      <c r="E45" s="32"/>
      <c r="F45" s="33"/>
    </row>
    <row r="46" spans="1:6" x14ac:dyDescent="0.25">
      <c r="A46" s="12" t="s">
        <v>40</v>
      </c>
      <c r="B46" s="31">
        <v>0</v>
      </c>
      <c r="C46" s="32"/>
      <c r="D46" s="32"/>
      <c r="E46" s="32"/>
      <c r="F46" s="33"/>
    </row>
    <row r="47" spans="1:6" x14ac:dyDescent="0.25">
      <c r="A47" s="12" t="s">
        <v>41</v>
      </c>
      <c r="B47" s="31">
        <v>0</v>
      </c>
      <c r="C47" s="32"/>
      <c r="D47" s="32"/>
      <c r="E47" s="32"/>
      <c r="F47" s="33"/>
    </row>
    <row r="48" spans="1:6" s="25" customFormat="1" ht="14.4" customHeight="1" x14ac:dyDescent="0.25">
      <c r="A48" s="34" t="s">
        <v>42</v>
      </c>
      <c r="B48" s="35">
        <f>SUM(B36:F47)</f>
        <v>5139879.7799999993</v>
      </c>
      <c r="C48" s="36"/>
      <c r="D48" s="36"/>
      <c r="E48" s="36"/>
      <c r="F48" s="37"/>
    </row>
    <row r="49" spans="1:6" ht="9" customHeight="1" x14ac:dyDescent="0.25">
      <c r="A49" s="13"/>
      <c r="B49" s="13"/>
      <c r="C49" s="13"/>
      <c r="D49" s="13"/>
      <c r="E49" s="13"/>
      <c r="F49" s="13"/>
    </row>
    <row r="50" spans="1:6" s="25" customFormat="1" x14ac:dyDescent="0.25">
      <c r="A50" s="38" t="s">
        <v>43</v>
      </c>
      <c r="B50" s="39"/>
      <c r="C50" s="40"/>
      <c r="D50" s="40"/>
      <c r="E50" s="40"/>
      <c r="F50" s="41"/>
    </row>
    <row r="51" spans="1:6" ht="13.8" x14ac:dyDescent="0.25">
      <c r="A51" s="12" t="s">
        <v>44</v>
      </c>
      <c r="B51" s="31"/>
      <c r="C51" s="32"/>
      <c r="D51" s="32"/>
      <c r="E51" s="32"/>
      <c r="F51" s="33"/>
    </row>
    <row r="52" spans="1:6" x14ac:dyDescent="0.25">
      <c r="A52" s="12" t="s">
        <v>27</v>
      </c>
      <c r="B52" s="31">
        <v>4007584.84</v>
      </c>
      <c r="C52" s="32"/>
      <c r="D52" s="32"/>
      <c r="E52" s="32"/>
      <c r="F52" s="33"/>
    </row>
    <row r="53" spans="1:6" x14ac:dyDescent="0.25">
      <c r="A53" s="12" t="s">
        <v>28</v>
      </c>
      <c r="B53" s="31">
        <v>30549.25</v>
      </c>
      <c r="C53" s="32"/>
      <c r="D53" s="32"/>
      <c r="E53" s="32"/>
      <c r="F53" s="33"/>
    </row>
    <row r="54" spans="1:6" x14ac:dyDescent="0.25">
      <c r="A54" s="12" t="s">
        <v>29</v>
      </c>
      <c r="B54" s="31">
        <v>359071</v>
      </c>
      <c r="C54" s="32"/>
      <c r="D54" s="32"/>
      <c r="E54" s="32"/>
      <c r="F54" s="33"/>
    </row>
    <row r="55" spans="1:6" s="25" customFormat="1" ht="14.4" customHeight="1" x14ac:dyDescent="0.25">
      <c r="A55" s="34" t="s">
        <v>45</v>
      </c>
      <c r="B55" s="35">
        <f>SUM(B51:F54)</f>
        <v>4397205.09</v>
      </c>
      <c r="C55" s="36"/>
      <c r="D55" s="36"/>
      <c r="E55" s="36"/>
      <c r="F55" s="37"/>
    </row>
    <row r="56" spans="1:6" ht="9" customHeight="1" x14ac:dyDescent="0.25">
      <c r="A56" s="13"/>
      <c r="B56" s="13"/>
      <c r="C56" s="13"/>
      <c r="D56" s="13"/>
      <c r="E56" s="13"/>
      <c r="F56" s="13"/>
    </row>
    <row r="57" spans="1:6" s="25" customFormat="1" x14ac:dyDescent="0.25">
      <c r="A57" s="38" t="s">
        <v>46</v>
      </c>
      <c r="B57" s="39"/>
      <c r="C57" s="40"/>
      <c r="D57" s="40"/>
      <c r="E57" s="40"/>
      <c r="F57" s="41"/>
    </row>
    <row r="58" spans="1:6" ht="13.8" x14ac:dyDescent="0.25">
      <c r="A58" s="12" t="s">
        <v>47</v>
      </c>
      <c r="B58" s="42"/>
      <c r="C58" s="13"/>
      <c r="D58" s="13"/>
      <c r="E58" s="13"/>
      <c r="F58" s="14"/>
    </row>
    <row r="59" spans="1:6" x14ac:dyDescent="0.25">
      <c r="A59" s="12" t="s">
        <v>27</v>
      </c>
      <c r="B59" s="31">
        <v>-3911255.24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-25109.26</v>
      </c>
      <c r="C60" s="32"/>
      <c r="D60" s="32"/>
      <c r="E60" s="32"/>
      <c r="F60" s="33"/>
    </row>
    <row r="61" spans="1:6" x14ac:dyDescent="0.25">
      <c r="A61" s="12" t="s">
        <v>29</v>
      </c>
      <c r="B61" s="31">
        <v>0</v>
      </c>
      <c r="C61" s="32"/>
      <c r="D61" s="32"/>
      <c r="E61" s="32"/>
      <c r="F61" s="33"/>
    </row>
    <row r="62" spans="1:6" s="25" customFormat="1" ht="14.4" customHeight="1" x14ac:dyDescent="0.25">
      <c r="A62" s="34" t="s">
        <v>48</v>
      </c>
      <c r="B62" s="35">
        <f>SUM(B59:F61)</f>
        <v>-3936364.5</v>
      </c>
      <c r="C62" s="36"/>
      <c r="D62" s="36"/>
      <c r="E62" s="36"/>
      <c r="F62" s="37"/>
    </row>
    <row r="63" spans="1:6" ht="9" customHeight="1" x14ac:dyDescent="0.25">
      <c r="A63" s="13"/>
      <c r="B63" s="13"/>
      <c r="C63" s="13"/>
      <c r="D63" s="13"/>
      <c r="E63" s="13"/>
      <c r="F63" s="13"/>
    </row>
    <row r="64" spans="1:6" s="25" customFormat="1" x14ac:dyDescent="0.25">
      <c r="A64" s="38" t="s">
        <v>49</v>
      </c>
      <c r="B64" s="39"/>
      <c r="C64" s="40"/>
      <c r="D64" s="40"/>
      <c r="E64" s="40"/>
      <c r="F64" s="41"/>
    </row>
    <row r="65" spans="1:6" s="25" customFormat="1" x14ac:dyDescent="0.25">
      <c r="A65" s="38" t="s">
        <v>50</v>
      </c>
      <c r="B65" s="39"/>
      <c r="C65" s="40"/>
      <c r="D65" s="40"/>
      <c r="E65" s="40"/>
      <c r="F65" s="41"/>
    </row>
    <row r="66" spans="1:6" x14ac:dyDescent="0.25">
      <c r="A66" s="12" t="s">
        <v>51</v>
      </c>
      <c r="B66" s="31">
        <f>-992844.66-65208.47-1329632.94</f>
        <v>-2387686.0700000003</v>
      </c>
      <c r="C66" s="32"/>
      <c r="D66" s="32"/>
      <c r="E66" s="32"/>
      <c r="F66" s="33"/>
    </row>
    <row r="67" spans="1:6" x14ac:dyDescent="0.25">
      <c r="A67" s="12" t="s">
        <v>52</v>
      </c>
      <c r="B67" s="31">
        <v>-1375226.87</v>
      </c>
      <c r="C67" s="32"/>
      <c r="D67" s="32"/>
      <c r="E67" s="32"/>
      <c r="F67" s="33"/>
    </row>
    <row r="68" spans="1:6" x14ac:dyDescent="0.25">
      <c r="A68" s="12" t="s">
        <v>53</v>
      </c>
      <c r="B68" s="31">
        <v>-1309285.98</v>
      </c>
      <c r="C68" s="32"/>
      <c r="D68" s="32"/>
      <c r="E68" s="32"/>
      <c r="F68" s="33"/>
    </row>
    <row r="69" spans="1:6" x14ac:dyDescent="0.25">
      <c r="A69" s="12" t="s">
        <v>54</v>
      </c>
      <c r="B69" s="31">
        <v>-1.05</v>
      </c>
      <c r="C69" s="32"/>
      <c r="D69" s="32"/>
      <c r="E69" s="32"/>
      <c r="F69" s="33"/>
    </row>
    <row r="70" spans="1:6" x14ac:dyDescent="0.25">
      <c r="A70" s="12" t="s">
        <v>55</v>
      </c>
      <c r="B70" s="31">
        <v>-244573.49</v>
      </c>
      <c r="C70" s="32"/>
      <c r="D70" s="32"/>
      <c r="E70" s="32"/>
      <c r="F70" s="33"/>
    </row>
    <row r="71" spans="1:6" x14ac:dyDescent="0.25">
      <c r="A71" s="12" t="s">
        <v>56</v>
      </c>
      <c r="B71" s="31">
        <v>-192906.74</v>
      </c>
      <c r="C71" s="32"/>
      <c r="D71" s="32"/>
      <c r="E71" s="32"/>
      <c r="F71" s="33"/>
    </row>
    <row r="72" spans="1:6" ht="27.6" customHeight="1" x14ac:dyDescent="0.25">
      <c r="A72" s="43" t="s">
        <v>57</v>
      </c>
      <c r="B72" s="31">
        <v>0</v>
      </c>
      <c r="C72" s="32"/>
      <c r="D72" s="32"/>
      <c r="E72" s="32"/>
      <c r="F72" s="33"/>
    </row>
    <row r="73" spans="1:6" x14ac:dyDescent="0.25">
      <c r="A73" s="12" t="s">
        <v>58</v>
      </c>
      <c r="B73" s="31"/>
      <c r="C73" s="32"/>
      <c r="D73" s="32"/>
      <c r="E73" s="32"/>
      <c r="F73" s="33"/>
    </row>
    <row r="74" spans="1:6" x14ac:dyDescent="0.25">
      <c r="A74" s="12" t="s">
        <v>59</v>
      </c>
      <c r="B74" s="31">
        <f>-32433.3-56943.5</f>
        <v>-89376.8</v>
      </c>
      <c r="C74" s="32"/>
      <c r="D74" s="32"/>
      <c r="E74" s="32"/>
      <c r="F74" s="33"/>
    </row>
    <row r="75" spans="1:6" x14ac:dyDescent="0.25">
      <c r="A75" s="12" t="s">
        <v>60</v>
      </c>
      <c r="B75" s="31">
        <v>-640.20000000000005</v>
      </c>
      <c r="C75" s="32"/>
      <c r="D75" s="32"/>
      <c r="E75" s="32"/>
      <c r="F75" s="33"/>
    </row>
    <row r="76" spans="1:6" x14ac:dyDescent="0.25">
      <c r="A76" s="12" t="s">
        <v>61</v>
      </c>
      <c r="B76" s="31">
        <v>0</v>
      </c>
      <c r="C76" s="32"/>
      <c r="D76" s="32"/>
      <c r="E76" s="32"/>
      <c r="F76" s="33"/>
    </row>
    <row r="77" spans="1:6" x14ac:dyDescent="0.25">
      <c r="A77" s="12" t="s">
        <v>62</v>
      </c>
      <c r="B77" s="31">
        <v>-161.41999999999999</v>
      </c>
      <c r="C77" s="32"/>
      <c r="D77" s="32"/>
      <c r="E77" s="32"/>
      <c r="F77" s="33"/>
    </row>
    <row r="78" spans="1:6" s="25" customFormat="1" ht="14.4" customHeight="1" x14ac:dyDescent="0.25">
      <c r="A78" s="34" t="s">
        <v>63</v>
      </c>
      <c r="B78" s="35">
        <f>SUM(B66:F77)</f>
        <v>-5599858.6200000001</v>
      </c>
      <c r="C78" s="36"/>
      <c r="D78" s="36"/>
      <c r="E78" s="36"/>
      <c r="F78" s="37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5" customFormat="1" x14ac:dyDescent="0.25">
      <c r="A80" s="38" t="s">
        <v>64</v>
      </c>
      <c r="B80" s="39"/>
      <c r="C80" s="40"/>
      <c r="D80" s="40"/>
      <c r="E80" s="40"/>
      <c r="F80" s="41"/>
    </row>
    <row r="81" spans="1:6" x14ac:dyDescent="0.25">
      <c r="A81" s="12" t="s">
        <v>65</v>
      </c>
      <c r="B81" s="31">
        <v>0</v>
      </c>
      <c r="C81" s="32"/>
      <c r="D81" s="32"/>
      <c r="E81" s="32"/>
      <c r="F81" s="33"/>
    </row>
    <row r="82" spans="1:6" x14ac:dyDescent="0.25">
      <c r="A82" s="12" t="s">
        <v>66</v>
      </c>
      <c r="B82" s="44">
        <v>0</v>
      </c>
      <c r="C82" s="45"/>
      <c r="D82" s="45"/>
      <c r="E82" s="45"/>
      <c r="F82" s="46"/>
    </row>
    <row r="83" spans="1:6" x14ac:dyDescent="0.25">
      <c r="A83" s="12" t="s">
        <v>67</v>
      </c>
      <c r="B83" s="31">
        <v>0</v>
      </c>
      <c r="C83" s="32"/>
      <c r="D83" s="32"/>
      <c r="E83" s="32"/>
      <c r="F83" s="33"/>
    </row>
    <row r="84" spans="1:6" x14ac:dyDescent="0.25">
      <c r="A84" s="12" t="s">
        <v>68</v>
      </c>
      <c r="B84" s="31">
        <v>0</v>
      </c>
      <c r="C84" s="32"/>
      <c r="D84" s="32"/>
      <c r="E84" s="32"/>
      <c r="F84" s="33"/>
    </row>
    <row r="85" spans="1:6" s="25" customFormat="1" ht="14.4" customHeight="1" x14ac:dyDescent="0.25">
      <c r="A85" s="34" t="s">
        <v>69</v>
      </c>
      <c r="B85" s="35">
        <f>SUM(B81:F84)</f>
        <v>0</v>
      </c>
      <c r="C85" s="36"/>
      <c r="D85" s="36"/>
      <c r="E85" s="36"/>
      <c r="F85" s="37"/>
    </row>
    <row r="86" spans="1:6" s="25" customFormat="1" ht="14.4" customHeight="1" x14ac:dyDescent="0.25">
      <c r="A86" s="34" t="s">
        <v>70</v>
      </c>
      <c r="B86" s="35">
        <f>B78+B85</f>
        <v>-5599858.6200000001</v>
      </c>
      <c r="C86" s="36"/>
      <c r="D86" s="36"/>
      <c r="E86" s="36"/>
      <c r="F86" s="37"/>
    </row>
    <row r="87" spans="1:6" ht="9" customHeight="1" x14ac:dyDescent="0.25">
      <c r="A87" s="47"/>
      <c r="B87" s="13"/>
      <c r="C87" s="13"/>
      <c r="D87" s="13"/>
      <c r="E87" s="13"/>
      <c r="F87" s="13"/>
    </row>
    <row r="88" spans="1:6" s="25" customFormat="1" x14ac:dyDescent="0.25">
      <c r="A88" s="38" t="s">
        <v>71</v>
      </c>
      <c r="B88" s="39"/>
      <c r="C88" s="40"/>
      <c r="D88" s="40"/>
      <c r="E88" s="40"/>
      <c r="F88" s="41"/>
    </row>
    <row r="89" spans="1:6" x14ac:dyDescent="0.25">
      <c r="A89" s="12" t="s">
        <v>72</v>
      </c>
      <c r="B89" s="31">
        <v>0</v>
      </c>
      <c r="C89" s="32"/>
      <c r="D89" s="32"/>
      <c r="E89" s="32"/>
      <c r="F89" s="33"/>
    </row>
    <row r="90" spans="1:6" x14ac:dyDescent="0.25">
      <c r="A90" s="12" t="s">
        <v>73</v>
      </c>
      <c r="B90" s="31">
        <v>0</v>
      </c>
      <c r="C90" s="32"/>
      <c r="D90" s="32"/>
      <c r="E90" s="32"/>
      <c r="F90" s="33"/>
    </row>
    <row r="91" spans="1:6" s="25" customFormat="1" ht="14.4" customHeight="1" x14ac:dyDescent="0.25">
      <c r="A91" s="34" t="s">
        <v>74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5">
      <c r="A92" s="47"/>
      <c r="B92" s="13"/>
      <c r="C92" s="13"/>
      <c r="D92" s="13"/>
      <c r="E92" s="13"/>
      <c r="F92" s="13"/>
    </row>
    <row r="93" spans="1:6" s="25" customFormat="1" x14ac:dyDescent="0.25">
      <c r="A93" s="38" t="s">
        <v>75</v>
      </c>
      <c r="B93" s="39"/>
      <c r="C93" s="40"/>
      <c r="D93" s="40"/>
      <c r="E93" s="40"/>
      <c r="F93" s="41"/>
    </row>
    <row r="94" spans="1:6" x14ac:dyDescent="0.25">
      <c r="A94" s="12" t="s">
        <v>76</v>
      </c>
      <c r="B94" s="31">
        <v>2000</v>
      </c>
      <c r="C94" s="32"/>
      <c r="D94" s="32"/>
      <c r="E94" s="32"/>
      <c r="F94" s="33"/>
    </row>
    <row r="95" spans="1:6" x14ac:dyDescent="0.25">
      <c r="A95" s="12" t="s">
        <v>77</v>
      </c>
      <c r="B95" s="31"/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1</v>
      </c>
      <c r="C97" s="32"/>
      <c r="D97" s="32"/>
      <c r="E97" s="32"/>
      <c r="F97" s="33"/>
    </row>
    <row r="98" spans="1:6" x14ac:dyDescent="0.25">
      <c r="A98" s="12" t="s">
        <v>29</v>
      </c>
      <c r="B98" s="31">
        <v>0</v>
      </c>
      <c r="C98" s="32"/>
      <c r="D98" s="32"/>
      <c r="E98" s="32"/>
      <c r="F98" s="33"/>
    </row>
    <row r="99" spans="1:6" x14ac:dyDescent="0.25">
      <c r="A99" s="12" t="s">
        <v>78</v>
      </c>
      <c r="B99" s="31"/>
      <c r="C99" s="32"/>
      <c r="D99" s="32"/>
      <c r="E99" s="32"/>
      <c r="F99" s="33"/>
    </row>
    <row r="100" spans="1:6" x14ac:dyDescent="0.25">
      <c r="A100" s="12" t="s">
        <v>27</v>
      </c>
      <c r="B100" s="31">
        <v>4188049.34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108.09</v>
      </c>
      <c r="C101" s="32"/>
      <c r="D101" s="32"/>
      <c r="E101" s="32"/>
      <c r="F101" s="33"/>
    </row>
    <row r="102" spans="1:6" x14ac:dyDescent="0.25">
      <c r="A102" s="12" t="s">
        <v>29</v>
      </c>
      <c r="B102" s="31">
        <v>42785.22</v>
      </c>
      <c r="C102" s="32"/>
      <c r="D102" s="32"/>
      <c r="E102" s="32"/>
      <c r="F102" s="33"/>
    </row>
    <row r="103" spans="1:6" s="25" customFormat="1" ht="14.4" customHeight="1" x14ac:dyDescent="0.25">
      <c r="A103" s="34" t="s">
        <v>79</v>
      </c>
      <c r="B103" s="35">
        <f>SUM(B94:F102)</f>
        <v>4232944.6499999994</v>
      </c>
      <c r="C103" s="36"/>
      <c r="D103" s="36"/>
      <c r="E103" s="36"/>
      <c r="F103" s="37"/>
    </row>
    <row r="104" spans="1:6" x14ac:dyDescent="0.25">
      <c r="A104" s="48" t="s">
        <v>80</v>
      </c>
      <c r="B104" s="13"/>
      <c r="C104" s="13"/>
      <c r="D104" s="13"/>
      <c r="E104" s="13"/>
      <c r="F104" s="13"/>
    </row>
    <row r="105" spans="1:6" s="25" customFormat="1" x14ac:dyDescent="0.25">
      <c r="A105" s="38" t="s">
        <v>81</v>
      </c>
      <c r="B105" s="39"/>
      <c r="C105" s="40"/>
      <c r="D105" s="40"/>
      <c r="E105" s="40"/>
      <c r="F105" s="41"/>
    </row>
    <row r="106" spans="1:6" x14ac:dyDescent="0.25">
      <c r="A106" s="12" t="s">
        <v>82</v>
      </c>
      <c r="B106" s="31">
        <v>1329632.94</v>
      </c>
      <c r="C106" s="32"/>
      <c r="D106" s="32"/>
      <c r="E106" s="32"/>
      <c r="F106" s="33"/>
    </row>
    <row r="107" spans="1:6" x14ac:dyDescent="0.25">
      <c r="A107" s="12" t="s">
        <v>83</v>
      </c>
      <c r="B107" s="31">
        <v>0</v>
      </c>
      <c r="C107" s="32"/>
      <c r="D107" s="32"/>
      <c r="E107" s="32"/>
      <c r="F107" s="33"/>
    </row>
    <row r="108" spans="1:6" x14ac:dyDescent="0.25">
      <c r="A108" s="12" t="s">
        <v>84</v>
      </c>
      <c r="B108" s="31">
        <v>56943.5</v>
      </c>
      <c r="C108" s="32"/>
      <c r="D108" s="32"/>
      <c r="E108" s="32"/>
      <c r="F108" s="33"/>
    </row>
    <row r="109" spans="1:6" s="25" customFormat="1" ht="14.4" customHeight="1" x14ac:dyDescent="0.25">
      <c r="A109" s="34" t="s">
        <v>85</v>
      </c>
      <c r="B109" s="35">
        <f>SUM(B106:F108)</f>
        <v>1386576.44</v>
      </c>
      <c r="C109" s="36"/>
      <c r="D109" s="36"/>
      <c r="E109" s="36"/>
      <c r="F109" s="37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49" t="s">
        <v>86</v>
      </c>
      <c r="B111" s="50"/>
      <c r="C111" s="50"/>
      <c r="D111" s="50"/>
      <c r="E111" s="50"/>
      <c r="F111" s="51"/>
    </row>
    <row r="112" spans="1:6" ht="40.799999999999997" customHeight="1" x14ac:dyDescent="0.25">
      <c r="A112" s="52" t="s">
        <v>87</v>
      </c>
      <c r="B112" s="53"/>
      <c r="C112" s="53"/>
      <c r="D112" s="53"/>
      <c r="E112" s="53"/>
      <c r="F112" s="54"/>
    </row>
    <row r="113" spans="1:6" x14ac:dyDescent="0.25">
      <c r="A113" s="2" t="s">
        <v>88</v>
      </c>
    </row>
    <row r="116" spans="1:6" x14ac:dyDescent="0.25">
      <c r="A116" s="2" t="s">
        <v>89</v>
      </c>
      <c r="B116" s="2" t="s">
        <v>90</v>
      </c>
      <c r="E116" s="55">
        <f ca="1">TODAY()</f>
        <v>44572</v>
      </c>
      <c r="F116" s="55"/>
    </row>
    <row r="117" spans="1:6" ht="14.4" customHeight="1" x14ac:dyDescent="0.25">
      <c r="A117" s="2" t="s">
        <v>91</v>
      </c>
      <c r="B117" s="56">
        <f>B33+B48+B86+B91-B103</f>
        <v>0</v>
      </c>
      <c r="C117" s="56"/>
      <c r="D117" s="56"/>
      <c r="E117" s="56"/>
      <c r="F117" s="56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A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51:F51"/>
    <mergeCell ref="B52:F52"/>
    <mergeCell ref="B53:F53"/>
    <mergeCell ref="B54:F54"/>
    <mergeCell ref="B55:F55"/>
    <mergeCell ref="A56:F56"/>
    <mergeCell ref="B45:F45"/>
    <mergeCell ref="B46:F46"/>
    <mergeCell ref="B47:F47"/>
    <mergeCell ref="B48:F48"/>
    <mergeCell ref="A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6:F78">
    <cfRule type="cellIs" dxfId="13" priority="14" operator="lessThan">
      <formula>0</formula>
    </cfRule>
  </conditionalFormatting>
  <conditionalFormatting sqref="B36:F43 B48:F48 B47">
    <cfRule type="cellIs" dxfId="12" priority="13" operator="lessThan">
      <formula>0</formula>
    </cfRule>
  </conditionalFormatting>
  <conditionalFormatting sqref="B51:F55">
    <cfRule type="cellIs" dxfId="11" priority="12" operator="lessThan">
      <formula>0</formula>
    </cfRule>
  </conditionalFormatting>
  <conditionalFormatting sqref="B59:F62">
    <cfRule type="cellIs" dxfId="10" priority="11" operator="lessThan">
      <formula>0</formula>
    </cfRule>
  </conditionalFormatting>
  <conditionalFormatting sqref="B81:F86">
    <cfRule type="cellIs" dxfId="9" priority="10" operator="lessThan">
      <formula>0</formula>
    </cfRule>
  </conditionalFormatting>
  <conditionalFormatting sqref="B89:F91">
    <cfRule type="cellIs" dxfId="8" priority="9" operator="lessThan">
      <formula>0</formula>
    </cfRule>
  </conditionalFormatting>
  <conditionalFormatting sqref="B95:F103">
    <cfRule type="cellIs" dxfId="7" priority="8" operator="lessThan">
      <formula>0</formula>
    </cfRule>
  </conditionalFormatting>
  <conditionalFormatting sqref="B106:F109">
    <cfRule type="cellIs" dxfId="6" priority="7" operator="lessThan">
      <formula>0</formula>
    </cfRule>
  </conditionalFormatting>
  <conditionalFormatting sqref="B46">
    <cfRule type="cellIs" dxfId="5" priority="6" operator="lessThan">
      <formula>0</formula>
    </cfRule>
  </conditionalFormatting>
  <conditionalFormatting sqref="B25:F32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4:F94">
    <cfRule type="cellIs" dxfId="1" priority="2" operator="lessThan">
      <formula>0</formula>
    </cfRule>
  </conditionalFormatting>
  <conditionalFormatting sqref="B45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H+9qLyTITbd1oY3zqB5cr1FiLJ1GdDQjisAd3cKocWQ=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Gxo7RQw69WdmSoYe0eXyOL6S5GfeFcWIHl2P/yIu7PU=</DigestValue>
    </Reference>
  </SignedInfo>
  <SignatureValue>NV73yFSEwbkY4e0fefi35syf5Uw7XfHVmyWoUudyNtQFNdNXynHwmth0lEsTUNPyIc0i1Xw03h+P
RwUY8BS3wfMn++Lnr98DImmPd1ay7fATXUJt7bwZ7TqJ1O6ulypfhNP2twGvHPS0TJWl+uwmgR9o
Yh2ch1W9+0E0XAj92fljaNPkLM6mySfLPwPow9GjyhHDKCrVu6zSL3G321Dtrt1auORgIyT+F+/x
JF2WYbsQvEj3ZVq27N9fB1hKRmDdSOtZbEowXj2zrlLt+/rLBMt2RzPPh6aM3Ox84fQ7L6KiWFVP
Zsq9qTnT3UjtADAxDvvUEbH9AZZC3RUf0rHCrQ==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KX/cXlw8Ej5ngOUa1CQCEsjlksaIU+m+qilMTO3+p1o=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MtJOzkPzbwj9RBzAKBhAFqF4s7QqFpSsRltzQe2PVnI=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1ZnP07kFm3htCLwZAhChR48zo7OixaseQ0PT2YlUjgg=</DigestValue>
      </Reference>
      <Reference URI="/xl/styles.xml?ContentType=application/vnd.openxmlformats-officedocument.spreadsheetml.styles+xml">
        <DigestMethod Algorithm="http://www.w3.org/2001/04/xmlenc#sha256"/>
        <DigestValue>CjJJRnwnCAySXKkFKOj0evCKZf4uIXgtU/p4gOg/p+8=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PqOJ8v5QJ7mnoyXSTLRXB0kfJ7sUQt/eOcz3eC4PODk=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yrjwYRh/MTsHkw/mozUSeum00DW4IP2kQyF72Dmtwxw=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2022-01-11T14:57:49Z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2022-01-11T14:57:49Z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05.2021</vt:lpstr>
      <vt:lpstr>'05.2021'!Area_de_impressao</vt:lpstr>
      <vt:lpstr>'05.2021'!Titulos_de_impressao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2022-01-11T14:57:16Z</dcterms:created>
  <dcterms:modified xsi:type="dcterms:W3CDTF">2022-01-11T14:57:25Z</dcterms:modified>
</cp:coreProperties>
</file>