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Transparência\HUAPA\05- Orçamento\1 - Orçamento da entidade individualizado por Contrato de Gestão\"/>
    </mc:Choice>
  </mc:AlternateContent>
  <xr:revisionPtr revIDLastSave="0" documentId="13_ncr:1_{CB703BD7-3BC9-4772-8549-C69A45C2E322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 3.5.1" sheetId="1" r:id="rId1"/>
  </sheets>
  <definedNames>
    <definedName name="_xlnm.Print_Area" localSheetId="0">'Planilha 3.5.1'!$A$1:$N$18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F9" i="1"/>
  <c r="I11" i="1" l="1"/>
  <c r="I13" i="1" s="1"/>
  <c r="N12" i="1"/>
  <c r="N10" i="1"/>
  <c r="N9" i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M11" i="1" l="1"/>
  <c r="M13" i="1" s="1"/>
  <c r="L11" i="1"/>
  <c r="L13" i="1" s="1"/>
  <c r="K11" i="1"/>
  <c r="K13" i="1" s="1"/>
  <c r="J11" i="1"/>
  <c r="J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N11" i="1" l="1"/>
  <c r="N13" i="1"/>
</calcChain>
</file>

<file path=xl/sharedStrings.xml><?xml version="1.0" encoding="utf-8"?>
<sst xmlns="http://schemas.openxmlformats.org/spreadsheetml/2006/main" count="18" uniqueCount="18">
  <si>
    <t>*Todos os campos são de preenchimento obrigatório</t>
  </si>
  <si>
    <t>PLANILHA DE ORÇAMENTO DA ENTIDADE INDIVIDUALIZADO POR CONTRATO DE GESTÃO</t>
  </si>
  <si>
    <t>DESCRIÇÃO</t>
  </si>
  <si>
    <t>PESSOAL (A)</t>
  </si>
  <si>
    <t>INSUMOS E DESPESAS GERAIS (B)</t>
  </si>
  <si>
    <t>SUBTOTAL (C) = A + B</t>
  </si>
  <si>
    <t>INVESTIMENTO (D)</t>
  </si>
  <si>
    <t>TOTAL (C + D)</t>
  </si>
  <si>
    <r>
      <rPr>
        <b/>
        <sz val="10"/>
        <color rgb="FF000000"/>
        <rFont val="Arial"/>
        <family val="2"/>
      </rPr>
      <t>Organização Social:</t>
    </r>
    <r>
      <rPr>
        <sz val="10"/>
        <color rgb="FF000000"/>
        <rFont val="Arial"/>
        <family val="2"/>
      </rPr>
      <t xml:space="preserve"> INSTITUITO DE GESTÃO E HUMANIZAÇÃO - IGH</t>
    </r>
  </si>
  <si>
    <t>Acumulado 2021</t>
  </si>
  <si>
    <r>
      <rPr>
        <b/>
        <sz val="10"/>
        <color rgb="FF000000"/>
        <rFont val="Arial"/>
        <family val="2"/>
      </rPr>
      <t>Unidade gerida:</t>
    </r>
    <r>
      <rPr>
        <sz val="10"/>
        <color rgb="FF000000"/>
        <rFont val="Arial"/>
        <family val="2"/>
      </rPr>
      <t xml:space="preserve"> HOSPITAL ESTADUAL DE URGÊNCIAS DE APARECIDA DE GOIÂNIA CAIRO LOUZADA</t>
    </r>
  </si>
  <si>
    <r>
      <rPr>
        <b/>
        <sz val="10"/>
        <color rgb="FF000000"/>
        <rFont val="Arial"/>
        <family val="2"/>
      </rPr>
      <t>Valor do repasse mensal do Contrato de Gestão:</t>
    </r>
    <r>
      <rPr>
        <sz val="10"/>
        <color rgb="FF000000"/>
        <rFont val="Arial"/>
        <family val="2"/>
      </rPr>
      <t xml:space="preserve"> R$ 5.125.927,91</t>
    </r>
  </si>
  <si>
    <r>
      <rPr>
        <b/>
        <sz val="10"/>
        <color rgb="FF000000"/>
        <rFont val="Arial"/>
        <family val="2"/>
      </rPr>
      <t>Contrato de Gestão nº:</t>
    </r>
    <r>
      <rPr>
        <sz val="10"/>
        <color rgb="FF000000"/>
        <rFont val="Arial"/>
        <family val="2"/>
      </rPr>
      <t xml:space="preserve"> CONTRATO DE GESTÃO N° 096/2016</t>
    </r>
  </si>
  <si>
    <t>NOTAS:</t>
  </si>
  <si>
    <r>
      <rPr>
        <b/>
        <sz val="10"/>
        <color rgb="FF000000"/>
        <rFont val="Arial"/>
        <family val="2"/>
      </rPr>
      <t>Vigência do Contrato de Gestão / Termo Aditivo:</t>
    </r>
    <r>
      <rPr>
        <sz val="10"/>
        <color rgb="FF000000"/>
        <rFont val="Arial"/>
        <family val="2"/>
      </rPr>
      <t xml:space="preserve"> 25/05/2020 A 24/05/2021 / 6° TA</t>
    </r>
  </si>
  <si>
    <t>(1) PROJEÇÃO DE RECEITA MENSAL COM BASE NO 6° TA ao Contrato de Gestão n° 096/2016 - SES/GO, COM VIGÊNCIA ATÉ O DIA 24/05/2021;</t>
  </si>
  <si>
    <t>(2) OS VALORES INFORMADOS PARA O MESES DE JANEIRO A ABRIL SE REFEREM AO VALOR INTEGRAL DO REPASSE MENSAL. COM RELAÇÃO AO MÊS DE MAIO, O VALOR SE REFERE AO REPASSE PROPORCIONAL, CONSIDERANDO A VIGÊNCIA DO</t>
  </si>
  <si>
    <t>6° TERMO ADITIVO.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</si>
</sst>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[$R$ -416]#,##0.00"/>
  </numFmts>
  <fonts count="8" x14ac:knownFonts="1">
    <font>
      <sz val="10"/>
      <color rgb="FF000000"/>
      <name val="Arial"/>
      <charset val="1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theme="4" tint="0.39997558519241921"/>
        <bgColor rgb="FF339966"/>
      </patternFill>
    </fill>
    <fill>
      <patternFill patternType="solid">
        <fgColor theme="4" tint="0.79998168889431442"/>
        <bgColor rgb="FF96969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0" fillId="0" borderId="0" xfId="0" applyFont="1" applyFill="1" applyAlignment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33868</xdr:colOff>
      <xdr:row>0</xdr:row>
      <xdr:rowOff>67731</xdr:rowOff>
    </xdr:from>
    <xdr:to>
      <xdr:col>9</xdr:col>
      <xdr:colOff>559544</xdr:colOff>
      <xdr:row>4</xdr:row>
      <xdr:rowOff>57065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6A83787-AFF3-4AFB-AF5C-78EFF92C7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6535" y="67731"/>
          <a:ext cx="2523809" cy="666667"/>
        </a:xfrm>
        <a:prstGeom prst="rect">
          <a:avLst/>
        </a:prstGeom>
      </xdr:spPr>
    </xdr:pic>
    <xdr:clientData/>
  </xdr:twoCellAnchor>
  <xdr:twoCellAnchor editAs="oneCell">
    <xdr:from>
      <xdr:col>11</xdr:col>
      <xdr:colOff>677338</xdr:colOff>
      <xdr:row>0</xdr:row>
      <xdr:rowOff>76201</xdr:rowOff>
    </xdr:from>
    <xdr:to>
      <xdr:col>13</xdr:col>
      <xdr:colOff>1052747</xdr:colOff>
      <xdr:row>5</xdr:row>
      <xdr:rowOff>20010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FD7BC5A-C98F-46AB-992E-64972A986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271" y="76201"/>
          <a:ext cx="2390476" cy="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8"/>
  <sheetViews>
    <sheetView showGridLines="0" tabSelected="1" view="pageBreakPreview" zoomScale="80" zoomScaleNormal="90" zoomScaleSheetLayoutView="80" workbookViewId="0">
      <selection activeCell="H1" sqref="H1"/>
    </sheetView>
  </sheetViews>
  <sheetFormatPr defaultRowHeight="13.2" x14ac:dyDescent="0.25"/>
  <cols>
    <col min="1" max="1" width="32.21875" style="1" customWidth="1"/>
    <col min="2" max="6" width="18.21875" style="1" bestFit="1" customWidth="1"/>
    <col min="7" max="11" width="14.6640625" style="1" bestFit="1" customWidth="1"/>
    <col min="12" max="12" width="14.77734375" style="1" bestFit="1" customWidth="1"/>
    <col min="13" max="13" width="14.6640625" style="1" bestFit="1" customWidth="1"/>
    <col min="14" max="14" width="20.109375" style="1" bestFit="1" customWidth="1"/>
    <col min="15" max="1026" width="14.44140625" style="24" customWidth="1"/>
    <col min="1027" max="16384" width="8.88671875" style="25"/>
  </cols>
  <sheetData>
    <row r="1" spans="1:1026" x14ac:dyDescent="0.25">
      <c r="A1" s="7" t="s">
        <v>8</v>
      </c>
      <c r="B1" s="8"/>
      <c r="C1" s="8"/>
      <c r="D1" s="8"/>
      <c r="E1" s="8"/>
      <c r="F1" s="8"/>
      <c r="G1" s="9"/>
      <c r="H1" s="6"/>
      <c r="I1" s="6"/>
      <c r="J1" s="6"/>
      <c r="K1" s="6"/>
      <c r="L1" s="6"/>
      <c r="M1" s="6"/>
      <c r="N1" s="6"/>
    </row>
    <row r="2" spans="1:1026" x14ac:dyDescent="0.25">
      <c r="A2" s="10" t="s">
        <v>10</v>
      </c>
      <c r="B2" s="11"/>
      <c r="C2" s="11"/>
      <c r="D2" s="11"/>
      <c r="E2" s="11"/>
      <c r="F2" s="11"/>
      <c r="G2" s="12"/>
      <c r="H2" s="6"/>
      <c r="I2" s="6"/>
      <c r="J2" s="6"/>
      <c r="K2" s="6"/>
      <c r="L2" s="6"/>
      <c r="M2" s="6"/>
      <c r="N2" s="6"/>
    </row>
    <row r="3" spans="1:1026" x14ac:dyDescent="0.25">
      <c r="A3" s="10" t="s">
        <v>12</v>
      </c>
      <c r="B3" s="11"/>
      <c r="C3" s="11"/>
      <c r="D3" s="11"/>
      <c r="E3" s="11"/>
      <c r="F3" s="11"/>
      <c r="G3" s="12"/>
      <c r="H3" s="6"/>
      <c r="I3" s="6"/>
      <c r="J3" s="6"/>
      <c r="K3" s="6"/>
      <c r="L3" s="6"/>
      <c r="M3" s="6"/>
      <c r="N3" s="6"/>
    </row>
    <row r="4" spans="1:1026" x14ac:dyDescent="0.25">
      <c r="A4" s="10" t="s">
        <v>14</v>
      </c>
      <c r="B4" s="11"/>
      <c r="C4" s="11"/>
      <c r="D4" s="11"/>
      <c r="E4" s="11"/>
      <c r="F4" s="11"/>
      <c r="G4" s="12"/>
      <c r="H4" s="6"/>
      <c r="I4" s="6"/>
      <c r="J4" s="6"/>
      <c r="K4" s="6"/>
      <c r="L4" s="6"/>
      <c r="M4" s="6"/>
      <c r="N4" s="6"/>
    </row>
    <row r="5" spans="1:1026" x14ac:dyDescent="0.25">
      <c r="A5" s="13" t="s">
        <v>11</v>
      </c>
      <c r="B5" s="14"/>
      <c r="C5" s="14"/>
      <c r="D5" s="14"/>
      <c r="E5" s="14"/>
      <c r="F5" s="14"/>
      <c r="G5" s="15"/>
      <c r="H5" s="6"/>
      <c r="I5" s="6"/>
      <c r="J5" s="6"/>
      <c r="K5" s="6"/>
      <c r="L5" s="6"/>
      <c r="M5" s="6"/>
      <c r="N5" s="6"/>
    </row>
    <row r="6" spans="1:1026" x14ac:dyDescent="0.25">
      <c r="A6" s="2" t="s">
        <v>0</v>
      </c>
    </row>
    <row r="7" spans="1:1026" x14ac:dyDescent="0.25">
      <c r="A7" s="3" t="s">
        <v>1</v>
      </c>
    </row>
    <row r="8" spans="1:1026" s="27" customFormat="1" x14ac:dyDescent="0.25">
      <c r="A8" s="20" t="s">
        <v>2</v>
      </c>
      <c r="B8" s="21">
        <v>44197</v>
      </c>
      <c r="C8" s="21">
        <f>B8+31</f>
        <v>44228</v>
      </c>
      <c r="D8" s="21">
        <f>C8+28</f>
        <v>44256</v>
      </c>
      <c r="E8" s="21">
        <f>D8+31</f>
        <v>44287</v>
      </c>
      <c r="F8" s="21">
        <f>E8+30</f>
        <v>44317</v>
      </c>
      <c r="G8" s="21">
        <f>F8+31</f>
        <v>44348</v>
      </c>
      <c r="H8" s="21">
        <f>G8+30</f>
        <v>44378</v>
      </c>
      <c r="I8" s="21">
        <f>H8+31</f>
        <v>44409</v>
      </c>
      <c r="J8" s="21">
        <f>I8+31</f>
        <v>44440</v>
      </c>
      <c r="K8" s="21">
        <f>J8+30</f>
        <v>44470</v>
      </c>
      <c r="L8" s="21">
        <f>K8+31</f>
        <v>44501</v>
      </c>
      <c r="M8" s="21">
        <f>L8+30</f>
        <v>44531</v>
      </c>
      <c r="N8" s="20" t="s">
        <v>9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</row>
    <row r="9" spans="1:1026" x14ac:dyDescent="0.25">
      <c r="A9" s="4" t="s">
        <v>3</v>
      </c>
      <c r="B9" s="5">
        <v>3570000</v>
      </c>
      <c r="C9" s="5">
        <v>3570000</v>
      </c>
      <c r="D9" s="5">
        <v>3570000</v>
      </c>
      <c r="E9" s="5">
        <v>3570000</v>
      </c>
      <c r="F9" s="5">
        <f>3570000/31*24</f>
        <v>2763870.9677419355</v>
      </c>
      <c r="G9" s="5"/>
      <c r="H9" s="5"/>
      <c r="I9" s="5"/>
      <c r="J9" s="5"/>
      <c r="K9" s="5"/>
      <c r="L9" s="5"/>
      <c r="M9" s="5"/>
      <c r="N9" s="5">
        <f t="shared" ref="N9:N10" si="0">SUM(B9:M9)</f>
        <v>17043870.967741936</v>
      </c>
    </row>
    <row r="10" spans="1:1026" x14ac:dyDescent="0.25">
      <c r="A10" s="4" t="s">
        <v>4</v>
      </c>
      <c r="B10" s="5">
        <v>1645927.21</v>
      </c>
      <c r="C10" s="5">
        <v>1645927.21</v>
      </c>
      <c r="D10" s="5">
        <v>1645927.21</v>
      </c>
      <c r="E10" s="5">
        <v>1645927.21</v>
      </c>
      <c r="F10" s="5">
        <f>1645927.21/31*24</f>
        <v>1274266.2270967741</v>
      </c>
      <c r="G10" s="5"/>
      <c r="H10" s="5"/>
      <c r="I10" s="5"/>
      <c r="J10" s="5"/>
      <c r="K10" s="5"/>
      <c r="L10" s="5"/>
      <c r="M10" s="5"/>
      <c r="N10" s="5">
        <f t="shared" si="0"/>
        <v>7857975.0670967735</v>
      </c>
    </row>
    <row r="11" spans="1:1026" x14ac:dyDescent="0.25">
      <c r="A11" s="16" t="s">
        <v>5</v>
      </c>
      <c r="B11" s="17">
        <f t="shared" ref="B11:M11" si="1">B9+B10</f>
        <v>5215927.21</v>
      </c>
      <c r="C11" s="17">
        <f t="shared" si="1"/>
        <v>5215927.21</v>
      </c>
      <c r="D11" s="17">
        <f t="shared" si="1"/>
        <v>5215927.21</v>
      </c>
      <c r="E11" s="17">
        <f t="shared" si="1"/>
        <v>5215927.21</v>
      </c>
      <c r="F11" s="17">
        <f t="shared" si="1"/>
        <v>4038137.1948387097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>SUM(B11:M11)</f>
        <v>24901846.03483871</v>
      </c>
    </row>
    <row r="12" spans="1:1026" x14ac:dyDescent="0.25">
      <c r="A12" s="4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/>
      <c r="H12" s="5"/>
      <c r="I12" s="5"/>
      <c r="J12" s="5"/>
      <c r="K12" s="5"/>
      <c r="L12" s="5"/>
      <c r="M12" s="5"/>
      <c r="N12" s="5">
        <f>SUM(B12:M12)</f>
        <v>0</v>
      </c>
    </row>
    <row r="13" spans="1:1026" x14ac:dyDescent="0.25">
      <c r="A13" s="18" t="s">
        <v>7</v>
      </c>
      <c r="B13" s="19">
        <f t="shared" ref="B13:M13" si="2">B11+B12</f>
        <v>5215927.21</v>
      </c>
      <c r="C13" s="19">
        <f t="shared" si="2"/>
        <v>5215927.21</v>
      </c>
      <c r="D13" s="19">
        <f t="shared" si="2"/>
        <v>5215927.21</v>
      </c>
      <c r="E13" s="19">
        <f t="shared" si="2"/>
        <v>5215927.21</v>
      </c>
      <c r="F13" s="19">
        <f t="shared" si="2"/>
        <v>4038137.1948387097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19">
        <f t="shared" si="2"/>
        <v>0</v>
      </c>
      <c r="N13" s="19">
        <f>SUM(B13:M13)</f>
        <v>24901846.03483871</v>
      </c>
    </row>
    <row r="15" spans="1:1026" x14ac:dyDescent="0.25">
      <c r="A15" s="22" t="s">
        <v>13</v>
      </c>
    </row>
    <row r="16" spans="1:1026" x14ac:dyDescent="0.25">
      <c r="A16" s="23" t="s">
        <v>15</v>
      </c>
    </row>
    <row r="17" spans="1:1" x14ac:dyDescent="0.25">
      <c r="A17" s="23" t="s">
        <v>16</v>
      </c>
    </row>
    <row r="18" spans="1:1" x14ac:dyDescent="0.25">
      <c r="A18" s="23" t="s">
        <v>17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7" firstPageNumber="0" fitToHeight="0" orientation="landscape" horizontalDpi="300" verticalDpi="300" r:id="rId1"/>
  <ignoredErrors>
    <ignoredError sqref="D8:M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3.5.1</vt:lpstr>
      <vt:lpstr>'Planilha 3.5.1'!Area_de_impressao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Momonuki</dc:creator>
  <dc:description/>
  <cp:lastModifiedBy>Gerencia</cp:lastModifiedBy>
  <cp:revision>0</cp:revision>
  <cp:lastPrinted>2021-04-14T20:26:13Z</cp:lastPrinted>
  <dcterms:created xsi:type="dcterms:W3CDTF">2021-01-07T13:18:34Z</dcterms:created>
  <dcterms:modified xsi:type="dcterms:W3CDTF">2021-05-12T19:50:00Z</dcterms:modified>
  <cp:contentStatus>Final</cp:contentStatus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