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9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<sst xmlns="http://schemas.openxmlformats.org/spreadsheetml/2006/main" count="290" uniqueCount="152">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</sst>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9" month="7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39" sqref="C139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2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>
        <f>IFERROR(VLOOKUP(Tabela3[[#This Row],[Servidor]],[1]Anteriores!B:E,2,0),0)</f>
        <v>0</v>
      </c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26">
        <v>44013</v>
      </c>
      <c r="B65" s="27">
        <f>IFERROR(VLOOKUP(Tabela3[[#This Row],[Servidor]],[1]Anteriores!B:E,2,0),0)</f>
        <v>40557</v>
      </c>
      <c r="C65" s="28" t="s">
        <v>92</v>
      </c>
      <c r="D65" s="29" t="str">
        <f>IFERROR(VLOOKUP(Tabela3[[#This Row],[Servidor]],[1]Anteriores!B:E,3,0),0)</f>
        <v>033.106.526-61</v>
      </c>
      <c r="E65" s="29" t="str">
        <f>IFERROR(VLOOKUP(Tabela3[[#This Row],[Servidor]],[1]Anteriores!B:E,4,0),0)</f>
        <v>Médico - 18.464</v>
      </c>
      <c r="F65" s="28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28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26">
        <v>44075</v>
      </c>
      <c r="B70" s="27">
        <f>IFERROR(VLOOKUP(Tabela3[[#This Row],[Servidor]],[1]Anteriores!B:E,2,0),0)</f>
        <v>29992</v>
      </c>
      <c r="C70" s="28" t="s">
        <v>97</v>
      </c>
      <c r="D70" s="29" t="str">
        <f>IFERROR(VLOOKUP(Tabela3[[#This Row],[Servidor]],[1]Anteriores!B:E,3,0),0)</f>
        <v>091.734.801-00</v>
      </c>
      <c r="E70" s="29" t="str">
        <f>IFERROR(VLOOKUP(Tabela3[[#This Row],[Servidor]],[1]Anteriores!B:E,4,0),0)</f>
        <v>Assistente Técnico de Saúde - 18.464</v>
      </c>
      <c r="F70" s="28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28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28" t="s">
        <v>90</v>
      </c>
    </row>
    <row r="76" spans="1:6" hidden="1" x14ac:dyDescent="0.25">
      <c r="A76" s="26">
        <v>44197</v>
      </c>
      <c r="B76" s="27">
        <v>40558</v>
      </c>
      <c r="C76" s="28" t="s">
        <v>101</v>
      </c>
      <c r="D76" s="29" t="str">
        <f>IFERROR(VLOOKUP(Tabela3[[#This Row],[Servidor]],[1]Anteriores!B:E,3,0),0)</f>
        <v>874.032.421-49</v>
      </c>
      <c r="E76" s="29" t="str">
        <f>IFERROR(VLOOKUP(Tabela3[[#This Row],[Servidor]],[1]Anteriores!B:E,4,0),0)</f>
        <v>Assistente Social - 18.464</v>
      </c>
      <c r="F76" s="28" t="s">
        <v>90</v>
      </c>
    </row>
    <row r="77" spans="1:6" hidden="1" x14ac:dyDescent="0.25">
      <c r="A77" s="10"/>
      <c r="B77" s="11">
        <f>IFERROR(VLOOKUP(Tabela3[[#This Row],[Servidor]],[1]Anteriores!B:E,2,0),0)</f>
        <v>0</v>
      </c>
      <c r="D77" s="12">
        <f>IFERROR(VLOOKUP(Tabela3[[#This Row],[Servidor]],[1]Anteriores!B:E,3,0),0)</f>
        <v>0</v>
      </c>
      <c r="E77" s="12">
        <f>IFERROR(VLOOKUP(Tabela3[[#This Row],[Servidor]],[1]Anteriores!B:E,4,0),0)</f>
        <v>0</v>
      </c>
      <c r="F77"/>
    </row>
    <row r="78" spans="1:6" hidden="1" x14ac:dyDescent="0.25">
      <c r="A78" s="26">
        <v>44197</v>
      </c>
      <c r="B78" s="27">
        <f>IFERROR(VLOOKUP(Tabela3[[#This Row],[Servidor]],[1]Anteriores!B:E,2,0),0)</f>
        <v>40504</v>
      </c>
      <c r="C78" s="28" t="s">
        <v>102</v>
      </c>
      <c r="D78" s="29" t="str">
        <f>IFERROR(VLOOKUP(Tabela3[[#This Row],[Servidor]],[1]Anteriores!B:E,3,0),0)</f>
        <v>464.255.601-00</v>
      </c>
      <c r="E78" s="29" t="str">
        <f>IFERROR(VLOOKUP(Tabela3[[#This Row],[Servidor]],[1]Anteriores!B:E,4,0),0)</f>
        <v>Assistente Técnico de Saúde - 18.464</v>
      </c>
      <c r="F78" s="28" t="s">
        <v>103</v>
      </c>
    </row>
    <row r="79" spans="1:6" hidden="1" x14ac:dyDescent="0.25">
      <c r="A79" s="26">
        <v>44197</v>
      </c>
      <c r="B79" s="27">
        <f>IFERROR(VLOOKUP(Tabela3[[#This Row],[Servidor]],[1]Anteriores!B:E,2,0),0)</f>
        <v>40445</v>
      </c>
      <c r="C79" s="28" t="s">
        <v>104</v>
      </c>
      <c r="D79" s="29" t="str">
        <f>IFERROR(VLOOKUP(Tabela3[[#This Row],[Servidor]],[1]Anteriores!B:E,3,0),0)</f>
        <v>949.197.981-72</v>
      </c>
      <c r="E79" s="29" t="str">
        <f>IFERROR(VLOOKUP(Tabela3[[#This Row],[Servidor]],[1]Anteriores!B:E,4,0),0)</f>
        <v>Médico - 18.464</v>
      </c>
      <c r="F79" s="28" t="s">
        <v>90</v>
      </c>
    </row>
    <row r="80" spans="1:6" hidden="1" x14ac:dyDescent="0.25">
      <c r="A80" s="26">
        <v>44197</v>
      </c>
      <c r="B80" s="27">
        <f>IFERROR(VLOOKUP(Tabela3[[#This Row],[Servidor]],[1]Anteriores!B:E,2,0),0)</f>
        <v>40438</v>
      </c>
      <c r="C80" s="28" t="s">
        <v>105</v>
      </c>
      <c r="D80" s="29" t="str">
        <f>IFERROR(VLOOKUP(Tabela3[[#This Row],[Servidor]],[1]Anteriores!B:E,3,0),0)</f>
        <v>949.172.481-91</v>
      </c>
      <c r="E80" s="29" t="str">
        <f>IFERROR(VLOOKUP(Tabela3[[#This Row],[Servidor]],[1]Anteriores!B:E,4,0),0)</f>
        <v>Médico - 18.464</v>
      </c>
      <c r="F80" s="28" t="s">
        <v>90</v>
      </c>
    </row>
    <row r="81" spans="1:6" hidden="1" x14ac:dyDescent="0.25">
      <c r="A81" s="26">
        <v>44197</v>
      </c>
      <c r="B81" s="27">
        <v>40520</v>
      </c>
      <c r="C81" s="28" t="s">
        <v>106</v>
      </c>
      <c r="D81" s="29" t="s">
        <v>107</v>
      </c>
      <c r="E81" s="29" t="s">
        <v>39</v>
      </c>
      <c r="F81" s="28" t="s">
        <v>90</v>
      </c>
    </row>
    <row r="82" spans="1:6" hidden="1" x14ac:dyDescent="0.25">
      <c r="A82" s="26">
        <v>44228</v>
      </c>
      <c r="B82" s="27">
        <f>IFERROR(VLOOKUP(Tabela3[[#This Row],[Servidor]],[1]Anteriores!B:E,2,0),0)</f>
        <v>40485</v>
      </c>
      <c r="C82" s="28" t="s">
        <v>108</v>
      </c>
      <c r="D82" s="29" t="str">
        <f>IFERROR(VLOOKUP(Tabela3[[#This Row],[Servidor]],[1]Anteriores!B:E,3,0),0)</f>
        <v>012.227.341-92</v>
      </c>
      <c r="E82" s="29" t="str">
        <f>IFERROR(VLOOKUP(Tabela3[[#This Row],[Servidor]],[1]Anteriores!B:E,4,0),0)</f>
        <v>Técnico em Enfermagem - 18.464</v>
      </c>
      <c r="F82" s="28" t="s">
        <v>11</v>
      </c>
    </row>
    <row r="83" spans="1:6" hidden="1" x14ac:dyDescent="0.25">
      <c r="A83" s="26">
        <v>44228</v>
      </c>
      <c r="B83" s="27">
        <f>IFERROR(VLOOKUP(Tabela3[[#This Row],[Servidor]],[1]Anteriores!B:E,2,0),0)</f>
        <v>40508</v>
      </c>
      <c r="C83" s="28" t="s">
        <v>109</v>
      </c>
      <c r="D83" s="29" t="str">
        <f>IFERROR(VLOOKUP(Tabela3[[#This Row],[Servidor]],[1]Anteriores!B:E,3,0),0)</f>
        <v>357.700.071-68</v>
      </c>
      <c r="E83" s="29" t="str">
        <f>IFERROR(VLOOKUP(Tabela3[[#This Row],[Servidor]],[1]Anteriores!B:E,4,0),0)</f>
        <v>Técnico em Enfermagem - 18.464</v>
      </c>
      <c r="F83" s="28" t="s">
        <v>11</v>
      </c>
    </row>
    <row r="84" spans="1:6" hidden="1" x14ac:dyDescent="0.25">
      <c r="A84" s="26">
        <v>44228</v>
      </c>
      <c r="B84" s="27">
        <f>IFERROR(VLOOKUP(Tabela3[[#This Row],[Servidor]],[1]Anteriores!B:E,2,0),0)</f>
        <v>40558</v>
      </c>
      <c r="C84" s="28" t="s">
        <v>101</v>
      </c>
      <c r="D84" s="29" t="str">
        <f>IFERROR(VLOOKUP(Tabela3[[#This Row],[Servidor]],[1]Anteriores!B:E,3,0),0)</f>
        <v>874.032.421-49</v>
      </c>
      <c r="E84" s="29" t="str">
        <f>IFERROR(VLOOKUP(Tabela3[[#This Row],[Servidor]],[1]Anteriores!B:E,4,0),0)</f>
        <v>Assistente Social - 18.464</v>
      </c>
      <c r="F84" s="28" t="s">
        <v>90</v>
      </c>
    </row>
    <row r="85" spans="1:6" hidden="1" x14ac:dyDescent="0.25">
      <c r="A85" s="26">
        <v>44228</v>
      </c>
      <c r="B85" s="27">
        <f>IFERROR(VLOOKUP(Tabela3[[#This Row],[Servidor]],[1]Anteriores!B:E,2,0),0)</f>
        <v>40514</v>
      </c>
      <c r="C85" s="28" t="s">
        <v>110</v>
      </c>
      <c r="D85" s="29" t="str">
        <f>IFERROR(VLOOKUP(Tabela3[[#This Row],[Servidor]],[1]Anteriores!B:E,3,0),0)</f>
        <v>007.071.761-31</v>
      </c>
      <c r="E85" s="29" t="str">
        <f>IFERROR(VLOOKUP(Tabela3[[#This Row],[Servidor]],[1]Anteriores!B:E,4,0),0)</f>
        <v>Técnico em Enfermagem - 18.464</v>
      </c>
      <c r="F85" s="28" t="s">
        <v>11</v>
      </c>
    </row>
    <row r="86" spans="1:6" hidden="1" x14ac:dyDescent="0.25">
      <c r="A86" s="26">
        <v>44256</v>
      </c>
      <c r="B86" s="27">
        <f>IFERROR(VLOOKUP(Tabela3[[#This Row],[Servidor]],[1]Anteriores!B:E,2,0),0)</f>
        <v>40930</v>
      </c>
      <c r="C86" s="28" t="s">
        <v>111</v>
      </c>
      <c r="D86" s="29" t="str">
        <f>IFERROR(VLOOKUP(Tabela3[[#This Row],[Servidor]],[1]Anteriores!B:E,3,0),0)</f>
        <v>306.612.851-20</v>
      </c>
      <c r="E86" s="29" t="str">
        <f>IFERROR(VLOOKUP(Tabela3[[#This Row],[Servidor]],[1]Anteriores!B:E,4,0),0)</f>
        <v>Técnico em Enfermagem - 18.464</v>
      </c>
      <c r="F86" s="28" t="s">
        <v>11</v>
      </c>
    </row>
    <row r="87" spans="1:6" hidden="1" x14ac:dyDescent="0.25">
      <c r="A87" s="26">
        <v>44256</v>
      </c>
      <c r="B87" s="27">
        <f>IFERROR(VLOOKUP(Tabela3[[#This Row],[Servidor]],[1]Anteriores!B:E,2,0),0)</f>
        <v>37294</v>
      </c>
      <c r="C87" s="28" t="s">
        <v>112</v>
      </c>
      <c r="D87" s="29" t="str">
        <f>IFERROR(VLOOKUP(Tabela3[[#This Row],[Servidor]],[1]Anteriores!B:E,3,0),0)</f>
        <v>280.638.481-87</v>
      </c>
      <c r="E87" s="29" t="str">
        <f>IFERROR(VLOOKUP(Tabela3[[#This Row],[Servidor]],[1]Anteriores!B:E,4,0),0)</f>
        <v>Auxiliar de Enfermagem - QT - 18.464</v>
      </c>
      <c r="F87" s="28" t="s">
        <v>11</v>
      </c>
    </row>
    <row r="88" spans="1:6" hidden="1" x14ac:dyDescent="0.25">
      <c r="A88" s="26">
        <v>44256</v>
      </c>
      <c r="B88" s="27">
        <f>IFERROR(VLOOKUP(Tabela3[[#This Row],[Servidor]],[1]Anteriores!B:E,2,0),0)</f>
        <v>0</v>
      </c>
      <c r="C88" s="28" t="s">
        <v>113</v>
      </c>
      <c r="D88" s="29" t="s">
        <v>114</v>
      </c>
      <c r="E88" s="29" t="s">
        <v>39</v>
      </c>
      <c r="F88" s="28" t="s">
        <v>27</v>
      </c>
    </row>
    <row r="89" spans="1:6" hidden="1" x14ac:dyDescent="0.25">
      <c r="A89" s="26">
        <v>44256</v>
      </c>
      <c r="B89" s="27">
        <f>IFERROR(VLOOKUP(Tabela3[[#This Row],[Servidor]],[1]Anteriores!B:E,2,0),0)</f>
        <v>41035</v>
      </c>
      <c r="C89" s="28" t="s">
        <v>115</v>
      </c>
      <c r="D89" s="29" t="str">
        <f>IFERROR(VLOOKUP(Tabela3[[#This Row],[Servidor]],[1]Anteriores!B:E,3,0),0)</f>
        <v>007.886.641-31</v>
      </c>
      <c r="E89" s="29" t="str">
        <f>IFERROR(VLOOKUP(Tabela3[[#This Row],[Servidor]],[1]Anteriores!B:E,4,0),0)</f>
        <v>Psicólogo - 18.464</v>
      </c>
      <c r="F89" s="28" t="s">
        <v>11</v>
      </c>
    </row>
    <row r="90" spans="1:6" hidden="1" x14ac:dyDescent="0.25">
      <c r="A90" s="26">
        <v>44256</v>
      </c>
      <c r="B90" s="27">
        <f>IFERROR(VLOOKUP(Tabela3[[#This Row],[Servidor]],[1]Anteriores!B:E,2,0),0)</f>
        <v>40471</v>
      </c>
      <c r="C90" s="28" t="s">
        <v>116</v>
      </c>
      <c r="D90" s="29" t="str">
        <f>IFERROR(VLOOKUP(Tabela3[[#This Row],[Servidor]],[1]Anteriores!B:E,3,0),0)</f>
        <v>574.495.971-87</v>
      </c>
      <c r="E90" s="29" t="str">
        <f>IFERROR(VLOOKUP(Tabela3[[#This Row],[Servidor]],[1]Anteriores!B:E,4,0),0)</f>
        <v>Técnico em Enfermagem - 18.464</v>
      </c>
      <c r="F90" s="28" t="s">
        <v>11</v>
      </c>
    </row>
    <row r="91" spans="1:6" hidden="1" x14ac:dyDescent="0.25">
      <c r="A91" s="26">
        <v>44256</v>
      </c>
      <c r="B91" s="27">
        <f>IFERROR(VLOOKUP(Tabela3[[#This Row],[Servidor]],[1]Anteriores!B:E,2,0),0)</f>
        <v>37165</v>
      </c>
      <c r="C91" s="28" t="s">
        <v>117</v>
      </c>
      <c r="D91" s="29" t="str">
        <f>IFERROR(VLOOKUP(Tabela3[[#This Row],[Servidor]],[1]Anteriores!B:E,3,0),0)</f>
        <v>777.454.851-34</v>
      </c>
      <c r="E91" s="29" t="str">
        <f>IFERROR(VLOOKUP(Tabela3[[#This Row],[Servidor]],[1]Anteriores!B:E,4,0),0)</f>
        <v>Auxiliar de Enfermagem - QT - 18.464</v>
      </c>
      <c r="F91" s="28" t="s">
        <v>11</v>
      </c>
    </row>
    <row r="92" spans="1:6" hidden="1" x14ac:dyDescent="0.25">
      <c r="A92" s="26">
        <v>44256</v>
      </c>
      <c r="B92" s="27">
        <f>IFERROR(VLOOKUP(Tabela3[[#This Row],[Servidor]],[1]Anteriores!B:E,2,0),0)</f>
        <v>30798</v>
      </c>
      <c r="C92" s="28" t="s">
        <v>118</v>
      </c>
      <c r="D92" s="29" t="str">
        <f>IFERROR(VLOOKUP(Tabela3[[#This Row],[Servidor]],[1]Anteriores!B:E,3,0),0)</f>
        <v>166.692.401-63</v>
      </c>
      <c r="E92" s="29" t="str">
        <f>IFERROR(VLOOKUP(Tabela3[[#This Row],[Servidor]],[1]Anteriores!B:E,4,0),0)</f>
        <v>Psicólogo - 18.464</v>
      </c>
      <c r="F92" s="28" t="s">
        <v>11</v>
      </c>
    </row>
    <row r="93" spans="1:6" hidden="1" x14ac:dyDescent="0.25">
      <c r="A93" s="26">
        <v>44256</v>
      </c>
      <c r="B93" s="27">
        <f>IFERROR(VLOOKUP(Tabela3[[#This Row],[Servidor]],[1]Anteriores!B:E,2,0),0)</f>
        <v>40493</v>
      </c>
      <c r="C93" s="28" t="s">
        <v>119</v>
      </c>
      <c r="D93" s="29" t="str">
        <f>IFERROR(VLOOKUP(Tabela3[[#This Row],[Servidor]],[1]Anteriores!B:E,3,0),0)</f>
        <v>815.225.411-87</v>
      </c>
      <c r="E93" s="29" t="str">
        <f>IFERROR(VLOOKUP(Tabela3[[#This Row],[Servidor]],[1]Anteriores!B:E,4,0),0)</f>
        <v>Enfermeiro - 18.464</v>
      </c>
      <c r="F93" s="28" t="s">
        <v>11</v>
      </c>
    </row>
    <row r="94" spans="1:6" hidden="1" x14ac:dyDescent="0.25">
      <c r="A94" s="26">
        <v>44256</v>
      </c>
      <c r="B94" s="27">
        <f>IFERROR(VLOOKUP(Tabela3[[#This Row],[Servidor]],[1]Anteriores!B:E,2,0),0)</f>
        <v>40501</v>
      </c>
      <c r="C94" s="28" t="s">
        <v>120</v>
      </c>
      <c r="D94" s="29" t="str">
        <f>IFERROR(VLOOKUP(Tabela3[[#This Row],[Servidor]],[1]Anteriores!B:E,3,0),0)</f>
        <v>961.463.381-68</v>
      </c>
      <c r="E94" s="29" t="str">
        <f>IFERROR(VLOOKUP(Tabela3[[#This Row],[Servidor]],[1]Anteriores!B:E,4,0),0)</f>
        <v>Técnico em Enfermagem - 18.464</v>
      </c>
      <c r="F94" s="28" t="s">
        <v>11</v>
      </c>
    </row>
    <row r="95" spans="1:6" hidden="1" x14ac:dyDescent="0.25">
      <c r="A95" s="26">
        <v>44256</v>
      </c>
      <c r="B95" s="27">
        <f>IFERROR(VLOOKUP(Tabela3[[#This Row],[Servidor]],[1]Anteriores!B:E,2,0),0)</f>
        <v>38573</v>
      </c>
      <c r="C95" s="28" t="s">
        <v>121</v>
      </c>
      <c r="D95" s="29" t="str">
        <f>IFERROR(VLOOKUP(Tabela3[[#This Row],[Servidor]],[1]Anteriores!B:E,3,0),0)</f>
        <v>798.710.201-63</v>
      </c>
      <c r="E95" s="29" t="str">
        <f>IFERROR(VLOOKUP(Tabela3[[#This Row],[Servidor]],[1]Anteriores!B:E,4,0),0)</f>
        <v>Técnico em Enfermagem - 18.464</v>
      </c>
      <c r="F95" s="28" t="s">
        <v>11</v>
      </c>
    </row>
    <row r="96" spans="1:6" hidden="1" x14ac:dyDescent="0.25">
      <c r="A96" s="26">
        <v>44256</v>
      </c>
      <c r="B96" s="27">
        <f>IFERROR(VLOOKUP(Tabela3[[#This Row],[Servidor]],[1]Anteriores!B:E,2,0),0)</f>
        <v>0</v>
      </c>
      <c r="C96" s="28" t="s">
        <v>122</v>
      </c>
      <c r="D96" s="29" t="s">
        <v>123</v>
      </c>
      <c r="E96" s="29" t="s">
        <v>39</v>
      </c>
      <c r="F96" s="28" t="s">
        <v>27</v>
      </c>
    </row>
    <row r="97" spans="1:6" hidden="1" x14ac:dyDescent="0.25">
      <c r="A97" s="26">
        <v>44256</v>
      </c>
      <c r="B97" s="27">
        <f>IFERROR(VLOOKUP(Tabela3[[#This Row],[Servidor]],[1]Anteriores!B:E,2,0),0)</f>
        <v>40558</v>
      </c>
      <c r="C97" s="28" t="s">
        <v>101</v>
      </c>
      <c r="D97" s="29" t="str">
        <f>IFERROR(VLOOKUP(Tabela3[[#This Row],[Servidor]],[1]Anteriores!B:E,3,0),0)</f>
        <v>874.032.421-49</v>
      </c>
      <c r="E97" s="29" t="str">
        <f>IFERROR(VLOOKUP(Tabela3[[#This Row],[Servidor]],[1]Anteriores!B:E,4,0),0)</f>
        <v>Assistente Social - 18.464</v>
      </c>
      <c r="F97" s="28" t="s">
        <v>11</v>
      </c>
    </row>
    <row r="98" spans="1:6" hidden="1" x14ac:dyDescent="0.25">
      <c r="A98" s="26">
        <v>44256</v>
      </c>
      <c r="B98" s="27">
        <f>IFERROR(VLOOKUP(Tabela3[[#This Row],[Servidor]],[1]Anteriores!B:E,2,0),0)</f>
        <v>38565</v>
      </c>
      <c r="C98" s="28" t="s">
        <v>124</v>
      </c>
      <c r="D98" s="29" t="str">
        <f>IFERROR(VLOOKUP(Tabela3[[#This Row],[Servidor]],[1]Anteriores!B:E,3,0),0)</f>
        <v>776.665.771-68</v>
      </c>
      <c r="E98" s="29" t="str">
        <f>IFERROR(VLOOKUP(Tabela3[[#This Row],[Servidor]],[1]Anteriores!B:E,4,0),0)</f>
        <v>Enfermeiro - 18.464</v>
      </c>
      <c r="F98" s="28" t="s">
        <v>11</v>
      </c>
    </row>
    <row r="99" spans="1:6" hidden="1" x14ac:dyDescent="0.25">
      <c r="A99" s="26">
        <v>44256</v>
      </c>
      <c r="B99" s="27">
        <f>IFERROR(VLOOKUP(Tabela3[[#This Row],[Servidor]],[1]Anteriores!B:E,2,0),0)</f>
        <v>40506</v>
      </c>
      <c r="C99" s="28" t="s">
        <v>125</v>
      </c>
      <c r="D99" s="29" t="str">
        <f>IFERROR(VLOOKUP(Tabela3[[#This Row],[Servidor]],[1]Anteriores!B:E,3,0),0)</f>
        <v>002.314.491-27</v>
      </c>
      <c r="E99" s="29" t="str">
        <f>IFERROR(VLOOKUP(Tabela3[[#This Row],[Servidor]],[1]Anteriores!B:E,4,0),0)</f>
        <v>Psicólogo - 18.464</v>
      </c>
      <c r="F99" s="28" t="s">
        <v>11</v>
      </c>
    </row>
    <row r="100" spans="1:6" hidden="1" x14ac:dyDescent="0.25">
      <c r="A100" s="26">
        <v>44256</v>
      </c>
      <c r="B100" s="27">
        <f>IFERROR(VLOOKUP(Tabela3[[#This Row],[Servidor]],[1]Anteriores!B:E,2,0),0)</f>
        <v>40466</v>
      </c>
      <c r="C100" s="28" t="s">
        <v>126</v>
      </c>
      <c r="D100" s="29" t="str">
        <f>IFERROR(VLOOKUP(Tabela3[[#This Row],[Servidor]],[1]Anteriores!B:E,3,0),0)</f>
        <v>820.938.731-68</v>
      </c>
      <c r="E100" s="29" t="str">
        <f>IFERROR(VLOOKUP(Tabela3[[#This Row],[Servidor]],[1]Anteriores!B:E,4,0),0)</f>
        <v>Assistente Social - 18.464</v>
      </c>
      <c r="F100" s="28" t="s">
        <v>11</v>
      </c>
    </row>
    <row r="101" spans="1:6" hidden="1" x14ac:dyDescent="0.25">
      <c r="A101" s="26">
        <v>44256</v>
      </c>
      <c r="B101" s="27">
        <f>IFERROR(VLOOKUP(Tabela3[[#This Row],[Servidor]],[1]Anteriores!B:E,2,0),0)</f>
        <v>40602</v>
      </c>
      <c r="C101" s="28" t="s">
        <v>127</v>
      </c>
      <c r="D101" s="29" t="str">
        <f>IFERROR(VLOOKUP(Tabela3[[#This Row],[Servidor]],[1]Anteriores!B:E,3,0),0)</f>
        <v>263.753.201-78</v>
      </c>
      <c r="E101" s="29" t="str">
        <f>IFERROR(VLOOKUP(Tabela3[[#This Row],[Servidor]],[1]Anteriores!B:E,4,0),0)</f>
        <v>Assistente Social - 18.464</v>
      </c>
      <c r="F101" s="28" t="s">
        <v>11</v>
      </c>
    </row>
    <row r="102" spans="1:6" hidden="1" x14ac:dyDescent="0.25">
      <c r="A102" s="26">
        <v>44287</v>
      </c>
      <c r="B102" s="27">
        <f>IFERROR(VLOOKUP(Tabela3[[#This Row],[Servidor]],[1]Anteriores!B:E,2,0),0)</f>
        <v>40510</v>
      </c>
      <c r="C102" s="28" t="s">
        <v>128</v>
      </c>
      <c r="D102" s="29" t="str">
        <f>IFERROR(VLOOKUP(Tabela3[[#This Row],[Servidor]],[1]Anteriores!B:E,3,0),0)</f>
        <v>711.774.851-68</v>
      </c>
      <c r="E102" s="29" t="str">
        <f>IFERROR(VLOOKUP(Tabela3[[#This Row],[Servidor]],[1]Anteriores!B:E,4,0),0)</f>
        <v>Cirurgião-Dentista - 18.464</v>
      </c>
      <c r="F102" s="28" t="s">
        <v>27</v>
      </c>
    </row>
    <row r="103" spans="1:6" hidden="1" x14ac:dyDescent="0.25">
      <c r="A103" s="26">
        <v>44287</v>
      </c>
      <c r="B103" s="27">
        <f>IFERROR(VLOOKUP(Tabela3[[#This Row],[Servidor]],[1]Anteriores!B:E,2,0),0)</f>
        <v>40455</v>
      </c>
      <c r="C103" s="28" t="s">
        <v>129</v>
      </c>
      <c r="D103" s="29" t="str">
        <f>IFERROR(VLOOKUP(Tabela3[[#This Row],[Servidor]],[1]Anteriores!B:E,3,0),0)</f>
        <v>017.368.421-10</v>
      </c>
      <c r="E103" s="29" t="str">
        <f>IFERROR(VLOOKUP(Tabela3[[#This Row],[Servidor]],[1]Anteriores!B:E,4,0),0)</f>
        <v>Enfermeiro - 18.464</v>
      </c>
      <c r="F103" s="28" t="s">
        <v>11</v>
      </c>
    </row>
    <row r="104" spans="1:6" hidden="1" x14ac:dyDescent="0.25">
      <c r="A104" s="26">
        <v>44287</v>
      </c>
      <c r="B104" s="27">
        <f>IFERROR(VLOOKUP(Tabela3[[#This Row],[Servidor]],[1]Anteriores!B:E,2,0),0)</f>
        <v>40501</v>
      </c>
      <c r="C104" s="28" t="s">
        <v>130</v>
      </c>
      <c r="D104" s="29" t="str">
        <f>IFERROR(VLOOKUP(Tabela3[[#This Row],[Servidor]],[1]Anteriores!B:E,3,0),0)</f>
        <v>018.904.561-28</v>
      </c>
      <c r="E104" s="29" t="str">
        <f>IFERROR(VLOOKUP(Tabela3[[#This Row],[Servidor]],[1]Anteriores!B:E,4,0),0)</f>
        <v>Técnico em Enfermagem - 18.464</v>
      </c>
      <c r="F104" s="28" t="s">
        <v>11</v>
      </c>
    </row>
    <row r="105" spans="1:6" hidden="1" x14ac:dyDescent="0.25">
      <c r="A105" s="26">
        <v>44287</v>
      </c>
      <c r="B105" s="27">
        <f>IFERROR(VLOOKUP(Tabela3[[#This Row],[Servidor]],[1]Anteriores!B:E,2,0),0)</f>
        <v>40507</v>
      </c>
      <c r="C105" s="28" t="s">
        <v>131</v>
      </c>
      <c r="D105" s="29" t="str">
        <f>IFERROR(VLOOKUP(Tabela3[[#This Row],[Servidor]],[1]Anteriores!B:E,3,0),0)</f>
        <v>005.873.821-55</v>
      </c>
      <c r="E105" s="29" t="str">
        <f>IFERROR(VLOOKUP(Tabela3[[#This Row],[Servidor]],[1]Anteriores!B:E,4,0),0)</f>
        <v>Biomédico - 18.464</v>
      </c>
      <c r="F105" s="28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40431</v>
      </c>
      <c r="C106" t="s">
        <v>132</v>
      </c>
      <c r="D106" s="12" t="str">
        <f>IFERROR(VLOOKUP(Tabela3[[#This Row],[Servidor]],[1]Anteriores!B:E,3,0),0)</f>
        <v>507.314.591-72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40548</v>
      </c>
      <c r="C107" t="s">
        <v>133</v>
      </c>
      <c r="D107" s="12" t="str">
        <f>IFERROR(VLOOKUP(Tabela3[[#This Row],[Servidor]],[1]Anteriores!B:E,3,0),0)</f>
        <v>027.785.141-63</v>
      </c>
      <c r="E107" s="12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40519</v>
      </c>
      <c r="C108" t="s">
        <v>134</v>
      </c>
      <c r="D108" s="12" t="str">
        <f>IFERROR(VLOOKUP(Tabela3[[#This Row],[Servidor]],[1]Anteriores!B:E,3,0),0)</f>
        <v>821.089.941-49</v>
      </c>
      <c r="E108" s="12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10">
        <v>44317</v>
      </c>
      <c r="B109" s="11">
        <f>IFERROR(VLOOKUP(Tabela3[[#This Row],[Servidor]],[1]Anteriores!B:E,2,0),0)</f>
        <v>38484</v>
      </c>
      <c r="C109" t="s">
        <v>135</v>
      </c>
      <c r="D109" s="12" t="str">
        <f>IFERROR(VLOOKUP(Tabela3[[#This Row],[Servidor]],[1]Anteriores!B:E,3,0),0)</f>
        <v>974.704.221-53</v>
      </c>
      <c r="E109" s="12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10">
        <v>44317</v>
      </c>
      <c r="B110" s="11">
        <v>41565</v>
      </c>
      <c r="C110" t="s">
        <v>136</v>
      </c>
      <c r="D110" s="12" t="s">
        <v>137</v>
      </c>
      <c r="E110" s="12" t="s">
        <v>138</v>
      </c>
      <c r="F110" t="s">
        <v>11</v>
      </c>
    </row>
    <row r="111" spans="1:6" hidden="1" x14ac:dyDescent="0.25">
      <c r="A111" s="10">
        <v>44317</v>
      </c>
      <c r="B111" s="11">
        <f>IFERROR(VLOOKUP(Tabela3[[#This Row],[Servidor]],[1]Anteriores!B:E,2,0),0)</f>
        <v>40505</v>
      </c>
      <c r="C111" t="s">
        <v>139</v>
      </c>
      <c r="D111" s="12" t="str">
        <f>IFERROR(VLOOKUP(Tabela3[[#This Row],[Servidor]],[1]Anteriores!B:E,3,0),0)</f>
        <v>331.746.791-68</v>
      </c>
      <c r="E111" s="12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40438</v>
      </c>
      <c r="C112" t="s">
        <v>105</v>
      </c>
      <c r="D112" s="12" t="str">
        <f>IFERROR(VLOOKUP(Tabela3[[#This Row],[Servidor]],[1]Anteriores!B:E,3,0),0)</f>
        <v>949.172.481-91</v>
      </c>
      <c r="E112" s="12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10">
        <v>44348</v>
      </c>
      <c r="B113" s="11">
        <f>IFERROR(VLOOKUP(Tabela3[[#This Row],[Servidor]],[1]Anteriores!B:E,2,0),0)</f>
        <v>40441</v>
      </c>
      <c r="C113" t="s">
        <v>140</v>
      </c>
      <c r="D113" s="12" t="str">
        <f>IFERROR(VLOOKUP(Tabela3[[#This Row],[Servidor]],[1]Anteriores!B:E,3,0),0)</f>
        <v>626.307.411-68</v>
      </c>
      <c r="E113" s="12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10">
        <v>44348</v>
      </c>
      <c r="B114" s="11">
        <f>IFERROR(VLOOKUP(Tabela3[[#This Row],[Servidor]],[1]Anteriores!B:E,2,0),0)</f>
        <v>40522</v>
      </c>
      <c r="C114" t="s">
        <v>141</v>
      </c>
      <c r="D114" s="12" t="str">
        <f>IFERROR(VLOOKUP(Tabela3[[#This Row],[Servidor]],[1]Anteriores!B:E,3,0),0)</f>
        <v>709.639.751-53</v>
      </c>
      <c r="E114" s="12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10">
        <v>44378</v>
      </c>
      <c r="B115" s="11">
        <f>IFERROR(VLOOKUP(Tabela3[[#This Row],[Servidor]],[1]Anteriores!B:E,2,0),0)</f>
        <v>40441</v>
      </c>
      <c r="C115" t="s">
        <v>142</v>
      </c>
      <c r="D115" s="12" t="str">
        <f>IFERROR(VLOOKUP(Tabela3[[#This Row],[Servidor]],[1]Anteriores!B:E,3,0),0)</f>
        <v>001.147.061-58</v>
      </c>
      <c r="E115" s="12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10">
        <v>44378</v>
      </c>
      <c r="B117" s="11">
        <f>IFERROR(VLOOKUP(Tabela3[[#This Row],[Servidor]],[1]Anteriores!B:E,2,0),0)</f>
        <v>40522</v>
      </c>
      <c r="C117" t="s">
        <v>141</v>
      </c>
      <c r="D117" s="12" t="str">
        <f>IFERROR(VLOOKUP(Tabela3[[#This Row],[Servidor]],[1]Anteriores!B:E,3,0),0)</f>
        <v>709.639.751-53</v>
      </c>
      <c r="E117" s="12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10">
        <v>44378</v>
      </c>
      <c r="B118" s="11">
        <f>IFERROR(VLOOKUP(Tabela3[[#This Row],[Servidor]],[1]Anteriores!B:E,2,0),0)</f>
        <v>40441</v>
      </c>
      <c r="C118" t="s">
        <v>143</v>
      </c>
      <c r="D118" s="12" t="str">
        <f>IFERROR(VLOOKUP(Tabela3[[#This Row],[Servidor]],[1]Anteriores!B:E,3,0),0)</f>
        <v>016.878.981-70</v>
      </c>
      <c r="E118" s="12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10">
        <v>44378</v>
      </c>
      <c r="B119" s="11">
        <f>IFERROR(VLOOKUP(Tabela3[[#This Row],[Servidor]],[1]Anteriores!B:E,2,0),0)</f>
        <v>38504</v>
      </c>
      <c r="C119" t="s">
        <v>144</v>
      </c>
      <c r="D119" s="12" t="str">
        <f>IFERROR(VLOOKUP(Tabela3[[#This Row],[Servidor]],[1]Anteriores!B:E,3,0),0)</f>
        <v>587.800.761-49</v>
      </c>
      <c r="E119" s="12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6">
        <v>44440</v>
      </c>
      <c r="B120" s="27">
        <f>IFERROR(VLOOKUP(Tabela3[[#This Row],[Servidor]],[1]Anteriores!B:E,2,0),0)</f>
        <v>40910</v>
      </c>
      <c r="C120" s="28" t="s">
        <v>145</v>
      </c>
      <c r="D120" s="29" t="str">
        <f>IFERROR(VLOOKUP(Tabela3[[#This Row],[Servidor]],[1]Anteriores!B:E,3,0),0)</f>
        <v>945.797.411-53</v>
      </c>
      <c r="E120" s="29" t="str">
        <f>IFERROR(VLOOKUP(Tabela3[[#This Row],[Servidor]],[1]Anteriores!B:E,4,0),0)</f>
        <v>Auxiliar de Enfermagem - QT - 18.464</v>
      </c>
      <c r="F120" s="28" t="s">
        <v>27</v>
      </c>
    </row>
    <row r="121" spans="1:6" hidden="1" x14ac:dyDescent="0.25">
      <c r="A121" s="26">
        <v>44440</v>
      </c>
      <c r="B121" s="27">
        <f>IFERROR(VLOOKUP(Tabela3[[#This Row],[Servidor]],[1]Anteriores!B:E,2,0),0)</f>
        <v>40910</v>
      </c>
      <c r="C121" s="28" t="s">
        <v>145</v>
      </c>
      <c r="D121" s="29" t="str">
        <f>IFERROR(VLOOKUP(Tabela3[[#This Row],[Servidor]],[1]Anteriores!B:E,3,0),0)</f>
        <v>945.797.411-53</v>
      </c>
      <c r="E121" s="29" t="str">
        <f>IFERROR(VLOOKUP(Tabela3[[#This Row],[Servidor]],[1]Anteriores!B:E,4,0),0)</f>
        <v>Auxiliar de Enfermagem - QT - 18.464</v>
      </c>
      <c r="F121" s="28" t="s">
        <v>27</v>
      </c>
    </row>
    <row r="122" spans="1:6" hidden="1" x14ac:dyDescent="0.25">
      <c r="A122" s="26">
        <v>44440</v>
      </c>
      <c r="B122" s="27">
        <f>IFERROR(VLOOKUP(Tabela3[[#This Row],[Servidor]],[1]Anteriores!B:E,2,0),0)</f>
        <v>31448</v>
      </c>
      <c r="C122" s="28" t="s">
        <v>146</v>
      </c>
      <c r="D122" s="29" t="str">
        <f>IFERROR(VLOOKUP(Tabela3[[#This Row],[Servidor]],[1]Anteriores!B:E,3,0),0)</f>
        <v>148.890.721-87</v>
      </c>
      <c r="E122" s="29" t="str">
        <f>IFERROR(VLOOKUP(Tabela3[[#This Row],[Servidor]],[1]Anteriores!B:E,4,0),0)</f>
        <v>Auxiliar Técnico de Saúde - QT - 18.464</v>
      </c>
      <c r="F122" s="28" t="s">
        <v>62</v>
      </c>
    </row>
    <row r="123" spans="1:6" hidden="1" x14ac:dyDescent="0.25">
      <c r="A123" s="26">
        <v>44440</v>
      </c>
      <c r="B123" s="27">
        <f>IFERROR(VLOOKUP(Tabela3[[#This Row],[Servidor]],[1]Anteriores!B:E,2,0),0)</f>
        <v>40515</v>
      </c>
      <c r="C123" s="28" t="s">
        <v>147</v>
      </c>
      <c r="D123" s="29" t="str">
        <f>IFERROR(VLOOKUP(Tabela3[[#This Row],[Servidor]],[1]Anteriores!B:E,3,0),0)</f>
        <v>924.368.541-49</v>
      </c>
      <c r="E123" s="29" t="str">
        <f>IFERROR(VLOOKUP(Tabela3[[#This Row],[Servidor]],[1]Anteriores!B:E,4,0),0)</f>
        <v>Médico - 18.464</v>
      </c>
      <c r="F123" s="28" t="s">
        <v>11</v>
      </c>
    </row>
    <row r="124" spans="1:6" hidden="1" x14ac:dyDescent="0.25">
      <c r="A124" s="26">
        <v>44440</v>
      </c>
      <c r="B124" s="27">
        <f>IFERROR(VLOOKUP(Tabela3[[#This Row],[Servidor]],[1]Anteriores!B:E,2,0),0)</f>
        <v>40471</v>
      </c>
      <c r="C124" s="28" t="s">
        <v>148</v>
      </c>
      <c r="D124" s="29" t="str">
        <f>IFERROR(VLOOKUP(Tabela3[[#This Row],[Servidor]],[1]Anteriores!B:E,3,0),0)</f>
        <v>520.246.521-15</v>
      </c>
      <c r="E124" s="29" t="str">
        <f>IFERROR(VLOOKUP(Tabela3[[#This Row],[Servidor]],[1]Anteriores!B:E,4,0),0)</f>
        <v>Técnico em Enfermagem - 18.464</v>
      </c>
      <c r="F124" s="28" t="s">
        <v>11</v>
      </c>
    </row>
    <row r="125" spans="1:6" hidden="1" x14ac:dyDescent="0.25">
      <c r="A125" s="26">
        <v>44440</v>
      </c>
      <c r="B125" s="27">
        <f>IFERROR(VLOOKUP(Tabela3[[#This Row],[Servidor]],[1]Anteriores!B:E,2,0),0)</f>
        <v>40489</v>
      </c>
      <c r="C125" s="28" t="s">
        <v>149</v>
      </c>
      <c r="D125" s="29" t="str">
        <f>IFERROR(VLOOKUP(Tabela3[[#This Row],[Servidor]],[1]Anteriores!B:E,3,0),0)</f>
        <v>006.137.311-74</v>
      </c>
      <c r="E125" s="29" t="str">
        <f>IFERROR(VLOOKUP(Tabela3[[#This Row],[Servidor]],[1]Anteriores!B:E,4,0),0)</f>
        <v>Técnico em Enfermagem - 18.464</v>
      </c>
      <c r="F125" s="28" t="s">
        <v>11</v>
      </c>
    </row>
    <row r="126" spans="1:6" hidden="1" x14ac:dyDescent="0.25">
      <c r="A126" s="26">
        <v>44470</v>
      </c>
      <c r="B126" s="27">
        <f>IFERROR(VLOOKUP(Tabela3[[#This Row],[Servidor]],[1]Anteriores!B:E,2,0),0)</f>
        <v>40441</v>
      </c>
      <c r="C126" s="28" t="s">
        <v>150</v>
      </c>
      <c r="D126" s="29" t="str">
        <f>IFERROR(VLOOKUP(Tabela3[[#This Row],[Servidor]],[1]Anteriores!B:E,3,0),0)</f>
        <v>254.338.221-68</v>
      </c>
      <c r="E126" s="29" t="str">
        <f>IFERROR(VLOOKUP(Tabela3[[#This Row],[Servidor]],[1]Anteriores!B:E,4,0),0)</f>
        <v>Biomédico - 18.464</v>
      </c>
      <c r="F126" s="28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0" t="s">
        <v>151</v>
      </c>
      <c r="F136"/>
    </row>
    <row r="137" spans="5:6" x14ac:dyDescent="0.25">
      <c r="E137" s="31">
        <v>44587</v>
      </c>
      <c r="F137"/>
    </row>
    <row r="138" spans="5:6" x14ac:dyDescent="0.25">
      <c r="F138"/>
    </row>
    <row r="139" spans="5:6" x14ac:dyDescent="0.25">
      <c r="F139" s="30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2022-01-26T13:21:04Z</dcterms:created>
  <dcterms:modified xsi:type="dcterms:W3CDTF">2022-01-26T13:21:17Z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