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TRANSPARÊNCIA\ARQUIVOS\HEAPA\2021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B110" i="1"/>
  <c r="E108" i="1"/>
  <c r="B108" i="1"/>
  <c r="E107" i="1"/>
  <c r="B107" i="1"/>
  <c r="E106" i="1"/>
  <c r="B106" i="1"/>
  <c r="E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<sst xmlns="http://schemas.openxmlformats.org/spreadsheetml/2006/main" count="298" uniqueCount="157">
  <si>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</si>
  <si>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</si>
  <si>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</si>
  <si>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</si>
  <si>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</si>
  <si>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</si>
  <si>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</si>
  <si>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</si>
  <si>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</si>
  <si>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</si>
  <si>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</si>
  <si>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</si>
  <si>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</si>
  <si>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</si>
  <si>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</si>
  <si>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</si>
  <si>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</si>
  <si>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</si>
  <si>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</si>
  <si>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</si>
  <si>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</si>
  <si>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</si>
  <si>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</si>
  <si>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</si>
  <si>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</si>
  <si>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</si>
  <si>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</si>
  <si>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</si>
  <si>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</si>
  <si>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</si>
  <si>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</si>
  <si>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</si>
  <si>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</si>
  <si>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</si>
  <si>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</si>
  <si>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</si>
  <si>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</si>
  <si>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</si>
  <si>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</si>
  <si>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</si>
  <si>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</si>
  <si>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</si>
  <si>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</si>
  <si>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</si>
  <si>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</si>
  <si>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</si>
  <si>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</si>
  <si>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</si>
  <si>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</si>
  <si>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</si>
  <si>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</si>
  <si>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</si>
  <si>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</si>
  <si>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</si>
  <si>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</si>
  <si>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</si>
  <si>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</si>
  <si>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</si>
  <si>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</si>
  <si>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</si>
  <si>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</si>
  <si>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</si>
  <si>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</si>
  <si>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</si>
  <si>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</si>
  <si>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</si>
  <si>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</si>
  <si>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</si>
  <si>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</si>
  <si>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</si>
  <si>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</si>
  <si>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</si>
  <si>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</si>
  <si>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</si>
  <si>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</si>
  <si>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</si>
  <si>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</si>
  <si>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</si>
  <si>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</si>
  <si>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</si>
  <si>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</si>
  <si>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</si>
  <si>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</si>
  <si>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</si>
  <si>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</si>
  <si>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</si>
  <si>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</si>
  <si>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</si>
  <si>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</si>
  <si>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</si>
  <si>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</si>
  <si>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</si>
  <si>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</si>
  <si>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</si>
  <si>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</si>
  <si>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</si>
  <si>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</si>
  <si>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</si>
  <si>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</si>
  <si>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</si>
  <si>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</si>
  <si>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</si>
  <si>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</si>
  <si>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</si>
  <si>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</si>
  <si>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</si>
  <si>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</si>
  <si>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</si>
  <si>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</si>
  <si>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</si>
  <si>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</si>
  <si>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</si>
  <si>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</si>
  <si>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</si>
  <si>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</si>
  <si>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</si>
  <si>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</si>
  <si>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</si>
  <si>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</si>
  <si>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</si>
  <si>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</si>
  <si>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</si>
  <si>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</si>
  <si>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</si>
  <si>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</si>
  <si>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</si>
  <si>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</si>
  <si>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</si>
  <si>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</si>
  <si>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</si>
  <si>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</si>
  <si>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</si>
  <si>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</si>
  <si>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</si>
  <si>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</si>
  <si>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</si>
  <si>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</si>
  <si>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</si>
  <si>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</si>
  <si>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</si>
  <si>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</si>
  <si>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</si>
  <si>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</si>
  <si>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</si>
  <si>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</si>
  <si>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</si>
  <si>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</si>
  <si>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</si>
  <si>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</si>
  <si>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</si>
  <si>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</si>
  <si>
    <t>***.799.556-**</t>
  </si>
  <si>
    <t>***.314.591-**</t>
  </si>
  <si>
    <t>***.785.141-**</t>
  </si>
  <si>
    <t>***.089.941-**</t>
  </si>
  <si>
    <t>***.704.221-**</t>
  </si>
  <si>
    <t>***.746.791-**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</si>
</sst>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3105150</xdr:colOff>
      <xdr:row>0</xdr:row>
      <xdr:rowOff>66675</xdr:rowOff>
    </xdr:from>
    <xdr:to>
      <xdr:col>4</xdr:col>
      <xdr:colOff>1200150</xdr:colOff>
      <xdr:row>4</xdr:row>
      <xdr:rowOff>95250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1" month="5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H8" sqref="H8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t="s">
        <v>152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t="s">
        <v>153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t="s">
        <v>154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t="s">
        <v>155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x14ac:dyDescent="0.25">
      <c r="A109" s="12">
        <v>44317</v>
      </c>
      <c r="B109" s="13">
        <v>41565</v>
      </c>
      <c r="C109" s="14" t="s">
        <v>136</v>
      </c>
      <c r="D109" s="20" t="s">
        <v>151</v>
      </c>
      <c r="E109" s="20" t="s">
        <v>137</v>
      </c>
      <c r="F109" s="14" t="s">
        <v>11</v>
      </c>
    </row>
    <row r="110" spans="1:6" x14ac:dyDescent="0.25">
      <c r="A110" s="15">
        <v>44317</v>
      </c>
      <c r="B110" s="16">
        <f>IFERROR(VLOOKUP(Tabela3[[#This Row],[Servidor]],[1]Anteriores!B:E,2,0),0)</f>
        <v>40505</v>
      </c>
      <c r="C110" s="8" t="s">
        <v>138</v>
      </c>
      <c r="D110" t="s">
        <v>156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9">
        <v>44348</v>
      </c>
      <c r="B111" s="10">
        <f>IFERROR(VLOOKUP(Tabela3[[#This Row],[Servidor]],[1]Anteriores!B:E,2,0),0)</f>
        <v>40438</v>
      </c>
      <c r="C111" t="s">
        <v>105</v>
      </c>
      <c r="D111" s="11" t="str">
        <f>IFERROR(VLOOKUP(Tabela3[[#This Row],[Servidor]],[1]Anteriores!B:E,3,0),0)</f>
        <v>949.172.481-91</v>
      </c>
      <c r="E111" s="11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9">
        <v>44348</v>
      </c>
      <c r="B112" s="10">
        <f>IFERROR(VLOOKUP(Tabela3[[#This Row],[Servidor]],[1]Anteriores!B:E,2,0),0)</f>
        <v>40441</v>
      </c>
      <c r="C112" t="s">
        <v>139</v>
      </c>
      <c r="D112" s="11" t="str">
        <f>IFERROR(VLOOKUP(Tabela3[[#This Row],[Servidor]],[1]Anteriores!B:E,3,0),0)</f>
        <v>626.307.411-68</v>
      </c>
      <c r="E112" s="11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9">
        <v>44348</v>
      </c>
      <c r="B113" s="10">
        <f>IFERROR(VLOOKUP(Tabela3[[#This Row],[Servidor]],[1]Anteriores!B:E,2,0),0)</f>
        <v>40522</v>
      </c>
      <c r="C113" t="s">
        <v>140</v>
      </c>
      <c r="D113" s="11" t="str">
        <f>IFERROR(VLOOKUP(Tabela3[[#This Row],[Servidor]],[1]Anteriores!B:E,3,0),0)</f>
        <v>709.639.751-53</v>
      </c>
      <c r="E113" s="11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9">
        <v>44378</v>
      </c>
      <c r="B114" s="10">
        <f>IFERROR(VLOOKUP(Tabela3[[#This Row],[Servidor]],[1]Anteriores!B:E,2,0),0)</f>
        <v>40441</v>
      </c>
      <c r="C114" t="s">
        <v>141</v>
      </c>
      <c r="D114" s="11" t="str">
        <f>IFERROR(VLOOKUP(Tabela3[[#This Row],[Servidor]],[1]Anteriores!B:E,3,0),0)</f>
        <v>001.147.061-58</v>
      </c>
      <c r="E114" s="11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9">
        <v>44378</v>
      </c>
      <c r="B115" s="10">
        <f>IFERROR(VLOOKUP(Tabela3[[#This Row],[Servidor]],[1]Anteriores!B:E,2,0),0)</f>
        <v>40522</v>
      </c>
      <c r="C115" t="s">
        <v>140</v>
      </c>
      <c r="D115" s="11" t="str">
        <f>IFERROR(VLOOKUP(Tabela3[[#This Row],[Servidor]],[1]Anteriores!B:E,3,0),0)</f>
        <v>709.639.751-53</v>
      </c>
      <c r="E115" s="11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9">
        <v>44378</v>
      </c>
      <c r="B116" s="10">
        <f>IFERROR(VLOOKUP(Tabela3[[#This Row],[Servidor]],[1]Anteriores!B:E,2,0),0)</f>
        <v>40522</v>
      </c>
      <c r="C116" t="s">
        <v>140</v>
      </c>
      <c r="D116" s="11" t="str">
        <f>IFERROR(VLOOKUP(Tabela3[[#This Row],[Servidor]],[1]Anteriores!B:E,3,0),0)</f>
        <v>709.639.751-53</v>
      </c>
      <c r="E116" s="11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9">
        <v>44378</v>
      </c>
      <c r="B117" s="10">
        <f>IFERROR(VLOOKUP(Tabela3[[#This Row],[Servidor]],[1]Anteriores!B:E,2,0),0)</f>
        <v>40441</v>
      </c>
      <c r="C117" t="s">
        <v>142</v>
      </c>
      <c r="D117" s="11" t="str">
        <f>IFERROR(VLOOKUP(Tabela3[[#This Row],[Servidor]],[1]Anteriores!B:E,3,0),0)</f>
        <v>016.878.981-70</v>
      </c>
      <c r="E117" s="11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9">
        <v>44378</v>
      </c>
      <c r="B118" s="10">
        <f>IFERROR(VLOOKUP(Tabela3[[#This Row],[Servidor]],[1]Anteriores!B:E,2,0),0)</f>
        <v>38504</v>
      </c>
      <c r="C118" t="s">
        <v>143</v>
      </c>
      <c r="D118" s="11" t="str">
        <f>IFERROR(VLOOKUP(Tabela3[[#This Row],[Servidor]],[1]Anteriores!B:E,3,0),0)</f>
        <v>587.800.761-49</v>
      </c>
      <c r="E118" s="11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40">
        <v>44440</v>
      </c>
      <c r="B119" s="41">
        <f>IFERROR(VLOOKUP(Tabela3[[#This Row],[Servidor]],[1]Anteriores!B:E,2,0),0)</f>
        <v>40910</v>
      </c>
      <c r="C119" s="33" t="s">
        <v>144</v>
      </c>
      <c r="D119" s="42" t="str">
        <f>IFERROR(VLOOKUP(Tabela3[[#This Row],[Servidor]],[1]Anteriores!B:E,3,0),0)</f>
        <v>945.797.411-53</v>
      </c>
      <c r="E119" s="42" t="str">
        <f>IFERROR(VLOOKUP(Tabela3[[#This Row],[Servidor]],[1]Anteriores!B:E,4,0),0)</f>
        <v>Auxiliar de Enfermagem - QT - 18.464</v>
      </c>
      <c r="F119" s="33" t="s">
        <v>27</v>
      </c>
    </row>
    <row r="120" spans="1:6" hidden="1" x14ac:dyDescent="0.25">
      <c r="A120" s="40">
        <v>44440</v>
      </c>
      <c r="B120" s="41">
        <f>IFERROR(VLOOKUP(Tabela3[[#This Row],[Servidor]],[1]Anteriores!B:E,2,0),0)</f>
        <v>40910</v>
      </c>
      <c r="C120" s="33" t="s">
        <v>144</v>
      </c>
      <c r="D120" s="42" t="str">
        <f>IFERROR(VLOOKUP(Tabela3[[#This Row],[Servidor]],[1]Anteriores!B:E,3,0),0)</f>
        <v>945.797.411-53</v>
      </c>
      <c r="E120" s="42" t="str">
        <f>IFERROR(VLOOKUP(Tabela3[[#This Row],[Servidor]],[1]Anteriores!B:E,4,0),0)</f>
        <v>Auxiliar de Enfermagem - QT - 18.464</v>
      </c>
      <c r="F120" s="33" t="s">
        <v>27</v>
      </c>
    </row>
    <row r="121" spans="1:6" hidden="1" x14ac:dyDescent="0.25">
      <c r="A121" s="40">
        <v>44440</v>
      </c>
      <c r="B121" s="41">
        <f>IFERROR(VLOOKUP(Tabela3[[#This Row],[Servidor]],[1]Anteriores!B:E,2,0),0)</f>
        <v>31448</v>
      </c>
      <c r="C121" s="33" t="s">
        <v>145</v>
      </c>
      <c r="D121" s="42" t="str">
        <f>IFERROR(VLOOKUP(Tabela3[[#This Row],[Servidor]],[1]Anteriores!B:E,3,0),0)</f>
        <v>148.890.721-87</v>
      </c>
      <c r="E121" s="42" t="str">
        <f>IFERROR(VLOOKUP(Tabela3[[#This Row],[Servidor]],[1]Anteriores!B:E,4,0),0)</f>
        <v>Auxiliar Técnico de Saúde - QT - 18.464</v>
      </c>
      <c r="F121" s="33" t="s">
        <v>62</v>
      </c>
    </row>
    <row r="122" spans="1:6" hidden="1" x14ac:dyDescent="0.25">
      <c r="A122" s="40">
        <v>44440</v>
      </c>
      <c r="B122" s="41">
        <f>IFERROR(VLOOKUP(Tabela3[[#This Row],[Servidor]],[1]Anteriores!B:E,2,0),0)</f>
        <v>40515</v>
      </c>
      <c r="C122" s="33" t="s">
        <v>146</v>
      </c>
      <c r="D122" s="42" t="str">
        <f>IFERROR(VLOOKUP(Tabela3[[#This Row],[Servidor]],[1]Anteriores!B:E,3,0),0)</f>
        <v>924.368.541-49</v>
      </c>
      <c r="E122" s="42" t="str">
        <f>IFERROR(VLOOKUP(Tabela3[[#This Row],[Servidor]],[1]Anteriores!B:E,4,0),0)</f>
        <v>Médico - 18.464</v>
      </c>
      <c r="F122" s="33" t="s">
        <v>11</v>
      </c>
    </row>
    <row r="123" spans="1:6" hidden="1" x14ac:dyDescent="0.25">
      <c r="A123" s="40">
        <v>44440</v>
      </c>
      <c r="B123" s="41">
        <f>IFERROR(VLOOKUP(Tabela3[[#This Row],[Servidor]],[1]Anteriores!B:E,2,0),0)</f>
        <v>40471</v>
      </c>
      <c r="C123" s="33" t="s">
        <v>147</v>
      </c>
      <c r="D123" s="42" t="str">
        <f>IFERROR(VLOOKUP(Tabela3[[#This Row],[Servidor]],[1]Anteriores!B:E,3,0),0)</f>
        <v>520.246.521-15</v>
      </c>
      <c r="E123" s="42" t="str">
        <f>IFERROR(VLOOKUP(Tabela3[[#This Row],[Servidor]],[1]Anteriores!B:E,4,0),0)</f>
        <v>Técnico em Enfermagem - 18.464</v>
      </c>
      <c r="F123" s="33" t="s">
        <v>11</v>
      </c>
    </row>
    <row r="124" spans="1:6" hidden="1" x14ac:dyDescent="0.25">
      <c r="A124" s="40">
        <v>44440</v>
      </c>
      <c r="B124" s="41">
        <f>IFERROR(VLOOKUP(Tabela3[[#This Row],[Servidor]],[1]Anteriores!B:E,2,0),0)</f>
        <v>40489</v>
      </c>
      <c r="C124" s="33" t="s">
        <v>148</v>
      </c>
      <c r="D124" s="42" t="str">
        <f>IFERROR(VLOOKUP(Tabela3[[#This Row],[Servidor]],[1]Anteriores!B:E,3,0),0)</f>
        <v>006.137.311-74</v>
      </c>
      <c r="E124" s="42" t="str">
        <f>IFERROR(VLOOKUP(Tabela3[[#This Row],[Servidor]],[1]Anteriores!B:E,4,0),0)</f>
        <v>Técnico em Enfermagem - 18.464</v>
      </c>
      <c r="F124" s="33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149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4" t="s">
        <v>150</v>
      </c>
      <c r="F135"/>
    </row>
    <row r="136" spans="5:6" x14ac:dyDescent="0.25">
      <c r="E136" s="45">
        <v>44587</v>
      </c>
      <c r="F136"/>
    </row>
    <row r="137" spans="5:6" x14ac:dyDescent="0.25">
      <c r="F137"/>
    </row>
    <row r="138" spans="5:6" x14ac:dyDescent="0.25">
      <c r="F138" s="44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2022-12-23T12:13:09Z</cp:lastPrinted>
  <dcterms:created xsi:type="dcterms:W3CDTF">2022-01-26T14:58:25Z</dcterms:created>
  <dcterms:modified xsi:type="dcterms:W3CDTF">2022-12-23T12:13:13Z</dcterms:modified>
  <cp:contentStatus/>
</cp:coreProperties>
</file>