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EAPA\2021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<sst xmlns="http://schemas.openxmlformats.org/spreadsheetml/2006/main" count="329" uniqueCount="169">
  <si>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</si>
  <si>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</si>
  <si>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</si>
  <si>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</si>
  <si>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</si>
  <si>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</si>
  <si>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</si>
  <si>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</si>
  <si>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</si>
  <si>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</si>
  <si>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</si>
  <si>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</si>
  <si>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</si>
  <si>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</si>
  <si>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</si>
  <si>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</si>
  <si>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</si>
  <si>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</si>
  <si>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</si>
  <si>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</si>
  <si>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</si>
  <si>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</si>
  <si>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</si>
  <si>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</si>
  <si>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</si>
  <si>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</si>
  <si>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</si>
  <si>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</si>
  <si>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</si>
  <si>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</si>
  <si>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</si>
  <si>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</si>
  <si>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</si>
  <si>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</si>
  <si>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</si>
  <si>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</si>
  <si>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</si>
  <si>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</si>
  <si>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</si>
  <si>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</si>
  <si>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</si>
  <si>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</si>
  <si>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</si>
  <si>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</si>
  <si>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</si>
  <si>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</si>
  <si>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</si>
  <si>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</si>
  <si>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</si>
  <si>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</si>
  <si>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</si>
  <si>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</si>
  <si>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</si>
  <si>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</si>
  <si>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</si>
  <si>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</si>
  <si>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</si>
  <si>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</si>
  <si>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</si>
  <si>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</si>
  <si>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</si>
  <si>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</si>
  <si>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</si>
  <si>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</si>
  <si>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</si>
  <si>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</si>
  <si>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</si>
  <si>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</si>
  <si>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</si>
  <si>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</si>
  <si>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</si>
  <si>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</si>
  <si>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</si>
  <si>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</si>
  <si>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</si>
  <si>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</si>
  <si>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</si>
  <si>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</si>
  <si>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</si>
  <si>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</si>
  <si>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</si>
  <si>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</si>
  <si>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</si>
  <si>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</si>
  <si>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</si>
  <si>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</si>
  <si>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</si>
  <si>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</si>
  <si>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</si>
  <si>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</si>
  <si>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</si>
  <si>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</si>
  <si>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</si>
  <si>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</si>
  <si>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</si>
  <si>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</si>
  <si>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</si>
  <si>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</si>
  <si>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</si>
  <si>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</si>
  <si>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</si>
  <si>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</si>
  <si>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</si>
  <si>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</si>
  <si>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</si>
  <si>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</si>
  <si>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</si>
  <si>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</si>
  <si>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</si>
  <si>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</si>
  <si>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</si>
  <si>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</si>
  <si>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</si>
  <si>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</si>
  <si>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</si>
  <si>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</si>
  <si>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</si>
  <si>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</si>
  <si>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</si>
  <si>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</si>
  <si>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</si>
  <si>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</si>
  <si>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</si>
  <si>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</si>
  <si>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</si>
  <si>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</si>
  <si>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</si>
  <si>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</si>
  <si>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</si>
  <si>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</si>
  <si>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</si>
  <si>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</si>
  <si>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</si>
  <si>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</si>
  <si>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</si>
  <si>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</si>
  <si>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</si>
  <si>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</si>
  <si>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</si>
  <si>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</si>
  <si>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</si>
  <si>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</si>
  <si>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</si>
  <si>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</si>
  <si>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</si>
  <si>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</si>
  <si>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</si>
  <si>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</si>
  <si>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</si>
  <si>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</si>
  <si>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</si>
  <si>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254.338.221-68</t>
  </si>
  <si>
    <t>ENEIDA DE ALMEIDA GONDIM ALVES</t>
  </si>
  <si>
    <t>589.455.711-91</t>
  </si>
  <si>
    <t>ODICILIA LIMA DE CARVALHO</t>
  </si>
  <si>
    <t>462.536.022-68</t>
  </si>
  <si>
    <t>ELISLENY ROSA DA SILVA</t>
  </si>
  <si>
    <t>LIVIA OLIVEIRA DA ROCHA VILACA</t>
  </si>
  <si>
    <t>MIRIAM DE FREITAS MODANEZ</t>
  </si>
  <si>
    <t>ROSANGELA LIMA PEREIRA</t>
  </si>
  <si>
    <t>MARCIA ROSA DA SILVA</t>
  </si>
  <si>
    <t>927.492.161-68</t>
  </si>
  <si>
    <t>Auxiliar de Laboratório - QT - 18.464</t>
  </si>
  <si>
    <t>Atualizado por: Gabriel Felipe Moreira Bôvo</t>
  </si>
  <si>
    <t>***.295.331-**</t>
  </si>
  <si>
    <t>***.314.621-**</t>
  </si>
  <si>
    <t>***.752.321-**</t>
  </si>
  <si>
    <t>***.573.111-**</t>
  </si>
  <si>
    <t>***.115.501-**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</si>
</sst>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39" totalsRowShown="0" headerRowBorderDxfId="4">
  <autoFilter ref="A9:F139">
    <filterColumn colId="0">
      <filters>
        <dateGroupItem year="2021" month="12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40" sqref="D140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9" t="str">
        <f>IFERROR(VLOOKUP(Tabela3[[#This Row],[Servidor]],[1]Anteriores!B:E,3,0),0)</f>
        <v>012.227.341-92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28" t="str">
        <f>IFERROR(VLOOKUP(Tabela3[[#This Row],[Servidor]],[1]Anteriores!B:E,3,0),0)</f>
        <v>357.700.071-68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28" t="str">
        <f>IFERROR(VLOOKUP(Tabela3[[#This Row],[Servidor]],[1]Anteriores!B:E,3,0),0)</f>
        <v>874.032.421-49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tr">
        <f>IFERROR(VLOOKUP(Tabela3[[#This Row],[Servidor]],[1]Anteriores!B:E,3,0),0)</f>
        <v>007.071.761-31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hidden="1" x14ac:dyDescent="0.25">
      <c r="A85" s="37">
        <v>44256</v>
      </c>
      <c r="B85" s="38">
        <f>IFERROR(VLOOKUP(Tabela3[[#This Row],[Servidor]],[1]Anteriores!B:E,2,0),0)</f>
        <v>40930</v>
      </c>
      <c r="C85" s="35" t="s">
        <v>111</v>
      </c>
      <c r="D85" s="39" t="str">
        <f>IFERROR(VLOOKUP(Tabela3[[#This Row],[Servidor]],[1]Anteriores!B:E,3,0),0)</f>
        <v>306.612.851-20</v>
      </c>
      <c r="E85" s="39" t="str">
        <f>IFERROR(VLOOKUP(Tabela3[[#This Row],[Servidor]],[1]Anteriores!B:E,4,0),0)</f>
        <v>Técnico em Enfermagem - 18.464</v>
      </c>
      <c r="F85" s="35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37294</v>
      </c>
      <c r="C86" s="27" t="s">
        <v>112</v>
      </c>
      <c r="D86" s="28" t="str">
        <f>IFERROR(VLOOKUP(Tabela3[[#This Row],[Servidor]],[1]Anteriores!B:E,3,0),0)</f>
        <v>280.638.481-87</v>
      </c>
      <c r="E86" s="28" t="str">
        <f>IFERROR(VLOOKUP(Tabela3[[#This Row],[Servidor]],[1]Anteriores!B:E,4,0),0)</f>
        <v>Auxiliar de Enfermagem - QT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0</v>
      </c>
      <c r="C87" s="27" t="s">
        <v>113</v>
      </c>
      <c r="D87" s="28" t="s">
        <v>114</v>
      </c>
      <c r="E87" s="28" t="s">
        <v>39</v>
      </c>
      <c r="F87" s="27" t="s">
        <v>27</v>
      </c>
    </row>
    <row r="88" spans="1:6" hidden="1" x14ac:dyDescent="0.25">
      <c r="A88" s="25">
        <v>44256</v>
      </c>
      <c r="B88" s="26">
        <f>IFERROR(VLOOKUP(Tabela3[[#This Row],[Servidor]],[1]Anteriores!B:E,2,0),0)</f>
        <v>41035</v>
      </c>
      <c r="C88" s="27" t="s">
        <v>115</v>
      </c>
      <c r="D88" s="28" t="str">
        <f>IFERROR(VLOOKUP(Tabela3[[#This Row],[Servidor]],[1]Anteriores!B:E,3,0),0)</f>
        <v>007.886.641-31</v>
      </c>
      <c r="E88" s="28" t="str">
        <f>IFERROR(VLOOKUP(Tabela3[[#This Row],[Servidor]],[1]Anteriores!B:E,4,0),0)</f>
        <v>Psicólogo - 18.464</v>
      </c>
      <c r="F88" s="27" t="s">
        <v>11</v>
      </c>
    </row>
    <row r="89" spans="1:6" hidden="1" x14ac:dyDescent="0.25">
      <c r="A89" s="25">
        <v>44256</v>
      </c>
      <c r="B89" s="26">
        <f>IFERROR(VLOOKUP(Tabela3[[#This Row],[Servidor]],[1]Anteriores!B:E,2,0),0)</f>
        <v>40471</v>
      </c>
      <c r="C89" s="27" t="s">
        <v>116</v>
      </c>
      <c r="D89" s="28" t="str">
        <f>IFERROR(VLOOKUP(Tabela3[[#This Row],[Servidor]],[1]Anteriores!B:E,3,0),0)</f>
        <v>574.495.971-87</v>
      </c>
      <c r="E89" s="28" t="str">
        <f>IFERROR(VLOOKUP(Tabela3[[#This Row],[Servidor]],[1]Anteriores!B:E,4,0),0)</f>
        <v>Técnico em Enfermagem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37165</v>
      </c>
      <c r="C90" s="27" t="s">
        <v>117</v>
      </c>
      <c r="D90" s="28" t="str">
        <f>IFERROR(VLOOKUP(Tabela3[[#This Row],[Servidor]],[1]Anteriores!B:E,3,0),0)</f>
        <v>777.454.851-34</v>
      </c>
      <c r="E90" s="28" t="str">
        <f>IFERROR(VLOOKUP(Tabela3[[#This Row],[Servidor]],[1]Anteriores!B:E,4,0),0)</f>
        <v>Auxiliar de Enfermagem - QT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30798</v>
      </c>
      <c r="C91" s="27" t="s">
        <v>118</v>
      </c>
      <c r="D91" s="28" t="str">
        <f>IFERROR(VLOOKUP(Tabela3[[#This Row],[Servidor]],[1]Anteriores!B:E,3,0),0)</f>
        <v>166.692.401-63</v>
      </c>
      <c r="E91" s="28" t="str">
        <f>IFERROR(VLOOKUP(Tabela3[[#This Row],[Servidor]],[1]Anteriores!B:E,4,0),0)</f>
        <v>Psicólogo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40493</v>
      </c>
      <c r="C92" s="27" t="s">
        <v>119</v>
      </c>
      <c r="D92" s="28" t="str">
        <f>IFERROR(VLOOKUP(Tabela3[[#This Row],[Servidor]],[1]Anteriores!B:E,3,0),0)</f>
        <v>815.225.411-87</v>
      </c>
      <c r="E92" s="28" t="str">
        <f>IFERROR(VLOOKUP(Tabela3[[#This Row],[Servidor]],[1]Anteriores!B:E,4,0),0)</f>
        <v>Enfermeiro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40501</v>
      </c>
      <c r="C93" s="27" t="s">
        <v>120</v>
      </c>
      <c r="D93" s="28" t="str">
        <f>IFERROR(VLOOKUP(Tabela3[[#This Row],[Servidor]],[1]Anteriores!B:E,3,0),0)</f>
        <v>961.463.381-68</v>
      </c>
      <c r="E93" s="28" t="str">
        <f>IFERROR(VLOOKUP(Tabela3[[#This Row],[Servidor]],[1]Anteriores!B:E,4,0),0)</f>
        <v>Técnico em Enfermagem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38573</v>
      </c>
      <c r="C94" s="27" t="s">
        <v>121</v>
      </c>
      <c r="D94" s="28" t="str">
        <f>IFERROR(VLOOKUP(Tabela3[[#This Row],[Servidor]],[1]Anteriores!B:E,3,0),0)</f>
        <v>798.710.201-63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0</v>
      </c>
      <c r="C95" s="27" t="s">
        <v>122</v>
      </c>
      <c r="D95" s="28" t="s">
        <v>123</v>
      </c>
      <c r="E95" s="28" t="s">
        <v>39</v>
      </c>
      <c r="F95" s="27" t="s">
        <v>27</v>
      </c>
    </row>
    <row r="96" spans="1:6" hidden="1" x14ac:dyDescent="0.25">
      <c r="A96" s="25">
        <v>44256</v>
      </c>
      <c r="B96" s="26">
        <f>IFERROR(VLOOKUP(Tabela3[[#This Row],[Servidor]],[1]Anteriores!B:E,2,0),0)</f>
        <v>40558</v>
      </c>
      <c r="C96" s="27" t="s">
        <v>101</v>
      </c>
      <c r="D96" s="28" t="str">
        <f>IFERROR(VLOOKUP(Tabela3[[#This Row],[Servidor]],[1]Anteriores!B:E,3,0),0)</f>
        <v>874.032.421-49</v>
      </c>
      <c r="E96" s="28" t="str">
        <f>IFERROR(VLOOKUP(Tabela3[[#This Row],[Servidor]],[1]Anteriores!B:E,4,0),0)</f>
        <v>Assistente Social - 18.464</v>
      </c>
      <c r="F96" s="27" t="s">
        <v>11</v>
      </c>
    </row>
    <row r="97" spans="1:6" hidden="1" x14ac:dyDescent="0.25">
      <c r="A97" s="25">
        <v>44256</v>
      </c>
      <c r="B97" s="26">
        <f>IFERROR(VLOOKUP(Tabela3[[#This Row],[Servidor]],[1]Anteriores!B:E,2,0),0)</f>
        <v>38565</v>
      </c>
      <c r="C97" s="27" t="s">
        <v>124</v>
      </c>
      <c r="D97" s="28" t="str">
        <f>IFERROR(VLOOKUP(Tabela3[[#This Row],[Servidor]],[1]Anteriores!B:E,3,0),0)</f>
        <v>776.665.771-68</v>
      </c>
      <c r="E97" s="28" t="str">
        <f>IFERROR(VLOOKUP(Tabela3[[#This Row],[Servidor]],[1]Anteriores!B:E,4,0),0)</f>
        <v>Enfermeiro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40506</v>
      </c>
      <c r="C98" s="27" t="s">
        <v>125</v>
      </c>
      <c r="D98" s="28" t="str">
        <f>IFERROR(VLOOKUP(Tabela3[[#This Row],[Servidor]],[1]Anteriores!B:E,3,0),0)</f>
        <v>002.314.491-27</v>
      </c>
      <c r="E98" s="28" t="str">
        <f>IFERROR(VLOOKUP(Tabela3[[#This Row],[Servidor]],[1]Anteriores!B:E,4,0),0)</f>
        <v>Psicólogo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40466</v>
      </c>
      <c r="C99" s="27" t="s">
        <v>126</v>
      </c>
      <c r="D99" s="28" t="str">
        <f>IFERROR(VLOOKUP(Tabela3[[#This Row],[Servidor]],[1]Anteriores!B:E,3,0),0)</f>
        <v>820.938.731-68</v>
      </c>
      <c r="E99" s="28" t="str">
        <f>IFERROR(VLOOKUP(Tabela3[[#This Row],[Servidor]],[1]Anteriores!B:E,4,0),0)</f>
        <v>Assistente Social - 18.464</v>
      </c>
      <c r="F99" s="27" t="s">
        <v>11</v>
      </c>
    </row>
    <row r="100" spans="1:6" hidden="1" x14ac:dyDescent="0.25">
      <c r="A100" s="29">
        <v>44256</v>
      </c>
      <c r="B100" s="30">
        <f>IFERROR(VLOOKUP(Tabela3[[#This Row],[Servidor]],[1]Anteriores!B:E,2,0),0)</f>
        <v>40602</v>
      </c>
      <c r="C100" s="31" t="s">
        <v>127</v>
      </c>
      <c r="D100" s="32" t="str">
        <f>IFERROR(VLOOKUP(Tabela3[[#This Row],[Servidor]],[1]Anteriores!B:E,3,0),0)</f>
        <v>263.753.201-78</v>
      </c>
      <c r="E100" s="32" t="str">
        <f>IFERROR(VLOOKUP(Tabela3[[#This Row],[Servidor]],[1]Anteriores!B:E,4,0),0)</f>
        <v>Assistente Social - 18.464</v>
      </c>
      <c r="F100" s="31" t="s">
        <v>11</v>
      </c>
    </row>
    <row r="101" spans="1:6" hidden="1" x14ac:dyDescent="0.25">
      <c r="A101" s="37">
        <v>44287</v>
      </c>
      <c r="B101" s="38">
        <f>IFERROR(VLOOKUP(Tabela3[[#This Row],[Servidor]],[1]Anteriores!B:E,2,0),0)</f>
        <v>40510</v>
      </c>
      <c r="C101" s="35" t="s">
        <v>128</v>
      </c>
      <c r="D101" s="39" t="str">
        <f>IFERROR(VLOOKUP(Tabela3[[#This Row],[Servidor]],[1]Anteriores!B:E,3,0),0)</f>
        <v>711.774.851-68</v>
      </c>
      <c r="E101" s="39" t="str">
        <f>IFERROR(VLOOKUP(Tabela3[[#This Row],[Servidor]],[1]Anteriores!B:E,4,0),0)</f>
        <v>Cirurgião-Dentista - 18.464</v>
      </c>
      <c r="F101" s="35" t="s">
        <v>27</v>
      </c>
    </row>
    <row r="102" spans="1:6" hidden="1" x14ac:dyDescent="0.25">
      <c r="A102" s="25">
        <v>44287</v>
      </c>
      <c r="B102" s="26">
        <f>IFERROR(VLOOKUP(Tabela3[[#This Row],[Servidor]],[1]Anteriores!B:E,2,0),0)</f>
        <v>40455</v>
      </c>
      <c r="C102" s="27" t="s">
        <v>129</v>
      </c>
      <c r="D102" s="28" t="str">
        <f>IFERROR(VLOOKUP(Tabela3[[#This Row],[Servidor]],[1]Anteriores!B:E,3,0),0)</f>
        <v>017.368.421-10</v>
      </c>
      <c r="E102" s="28" t="str">
        <f>IFERROR(VLOOKUP(Tabela3[[#This Row],[Servidor]],[1]Anteriores!B:E,4,0),0)</f>
        <v>Enfermeiro - 18.464</v>
      </c>
      <c r="F102" s="27" t="s">
        <v>11</v>
      </c>
    </row>
    <row r="103" spans="1:6" hidden="1" x14ac:dyDescent="0.25">
      <c r="A103" s="25">
        <v>44287</v>
      </c>
      <c r="B103" s="26">
        <f>IFERROR(VLOOKUP(Tabela3[[#This Row],[Servidor]],[1]Anteriores!B:E,2,0),0)</f>
        <v>40501</v>
      </c>
      <c r="C103" s="27" t="s">
        <v>130</v>
      </c>
      <c r="D103" s="28" t="str">
        <f>IFERROR(VLOOKUP(Tabela3[[#This Row],[Servidor]],[1]Anteriores!B:E,3,0),0)</f>
        <v>018.904.561-28</v>
      </c>
      <c r="E103" s="28" t="str">
        <f>IFERROR(VLOOKUP(Tabela3[[#This Row],[Servidor]],[1]Anteriores!B:E,4,0),0)</f>
        <v>Técnico em Enfermagem - 18.464</v>
      </c>
      <c r="F103" s="27" t="s">
        <v>11</v>
      </c>
    </row>
    <row r="104" spans="1:6" hidden="1" x14ac:dyDescent="0.25">
      <c r="A104" s="29">
        <v>44287</v>
      </c>
      <c r="B104" s="30">
        <f>IFERROR(VLOOKUP(Tabela3[[#This Row],[Servidor]],[1]Anteriores!B:E,2,0),0)</f>
        <v>40507</v>
      </c>
      <c r="C104" s="31" t="s">
        <v>131</v>
      </c>
      <c r="D104" s="32" t="str">
        <f>IFERROR(VLOOKUP(Tabela3[[#This Row],[Servidor]],[1]Anteriores!B:E,3,0),0)</f>
        <v>005.873.821-55</v>
      </c>
      <c r="E104" s="32" t="str">
        <f>IFERROR(VLOOKUP(Tabela3[[#This Row],[Servidor]],[1]Anteriores!B:E,4,0),0)</f>
        <v>Biomédico - 18.464</v>
      </c>
      <c r="F104" s="31" t="s">
        <v>11</v>
      </c>
    </row>
    <row r="105" spans="1:6" hidden="1" x14ac:dyDescent="0.25">
      <c r="A105" s="17">
        <v>44317</v>
      </c>
      <c r="B105" s="18">
        <f>IFERROR(VLOOKUP(Tabela3[[#This Row],[Servidor]],[1]Anteriores!B:E,2,0),0)</f>
        <v>40431</v>
      </c>
      <c r="C105" s="19" t="s">
        <v>132</v>
      </c>
      <c r="D105" s="34" t="str">
        <f>IFERROR(VLOOKUP(Tabela3[[#This Row],[Servidor]],[1]Anteriores!B:E,3,0),0)</f>
        <v>507.314.591-72</v>
      </c>
      <c r="E105" s="34" t="str">
        <f>IFERROR(VLOOKUP(Tabela3[[#This Row],[Servidor]],[1]Anteriores!B:E,4,0),0)</f>
        <v>Técnico em Enfermagem - 18.464</v>
      </c>
      <c r="F105" s="19" t="s">
        <v>11</v>
      </c>
    </row>
    <row r="106" spans="1:6" hidden="1" x14ac:dyDescent="0.25">
      <c r="A106" s="12">
        <v>44317</v>
      </c>
      <c r="B106" s="13">
        <f>IFERROR(VLOOKUP(Tabela3[[#This Row],[Servidor]],[1]Anteriores!B:E,2,0),0)</f>
        <v>40548</v>
      </c>
      <c r="C106" s="14" t="s">
        <v>133</v>
      </c>
      <c r="D106" s="20" t="str">
        <f>IFERROR(VLOOKUP(Tabela3[[#This Row],[Servidor]],[1]Anteriores!B:E,3,0),0)</f>
        <v>027.785.141-63</v>
      </c>
      <c r="E106" s="20" t="str">
        <f>IFERROR(VLOOKUP(Tabela3[[#This Row],[Servidor]],[1]Anteriores!B:E,4,0),0)</f>
        <v>Técnico em Enfermagem - 18.464</v>
      </c>
      <c r="F106" s="14" t="s">
        <v>11</v>
      </c>
    </row>
    <row r="107" spans="1:6" hidden="1" x14ac:dyDescent="0.25">
      <c r="A107" s="12">
        <v>44317</v>
      </c>
      <c r="B107" s="13">
        <f>IFERROR(VLOOKUP(Tabela3[[#This Row],[Servidor]],[1]Anteriores!B:E,2,0),0)</f>
        <v>40519</v>
      </c>
      <c r="C107" s="14" t="s">
        <v>134</v>
      </c>
      <c r="D107" s="20" t="str">
        <f>IFERROR(VLOOKUP(Tabela3[[#This Row],[Servidor]],[1]Anteriores!B:E,3,0),0)</f>
        <v>821.089.941-49</v>
      </c>
      <c r="E107" s="20" t="str">
        <f>IFERROR(VLOOKUP(Tabela3[[#This Row],[Servidor]],[1]Anteriores!B:E,4,0),0)</f>
        <v>Técnico em Laboratório - 18.464</v>
      </c>
      <c r="F107" s="14" t="s">
        <v>11</v>
      </c>
    </row>
    <row r="108" spans="1:6" hidden="1" x14ac:dyDescent="0.25">
      <c r="A108" s="12">
        <v>44317</v>
      </c>
      <c r="B108" s="13">
        <f>IFERROR(VLOOKUP(Tabela3[[#This Row],[Servidor]],[1]Anteriores!B:E,2,0),0)</f>
        <v>38484</v>
      </c>
      <c r="C108" s="14" t="s">
        <v>135</v>
      </c>
      <c r="D108" s="20" t="str">
        <f>IFERROR(VLOOKUP(Tabela3[[#This Row],[Servidor]],[1]Anteriores!B:E,3,0),0)</f>
        <v>974.704.221-53</v>
      </c>
      <c r="E108" s="20" t="str">
        <f>IFERROR(VLOOKUP(Tabela3[[#This Row],[Servidor]],[1]Anteriores!B:E,4,0),0)</f>
        <v>Técnico em Enfermagem - 18.464</v>
      </c>
      <c r="F108" s="14" t="s">
        <v>11</v>
      </c>
    </row>
    <row r="109" spans="1:6" hidden="1" x14ac:dyDescent="0.25">
      <c r="A109" s="12">
        <v>44317</v>
      </c>
      <c r="B109" s="13">
        <v>41565</v>
      </c>
      <c r="C109" s="14" t="s">
        <v>136</v>
      </c>
      <c r="D109" s="20" t="s">
        <v>137</v>
      </c>
      <c r="E109" s="20" t="s">
        <v>138</v>
      </c>
      <c r="F109" s="14" t="s">
        <v>11</v>
      </c>
    </row>
    <row r="110" spans="1:6" hidden="1" x14ac:dyDescent="0.25">
      <c r="A110" s="15">
        <v>44317</v>
      </c>
      <c r="B110" s="16">
        <f>IFERROR(VLOOKUP(Tabela3[[#This Row],[Servidor]],[1]Anteriores!B:E,2,0),0)</f>
        <v>40505</v>
      </c>
      <c r="C110" s="8" t="s">
        <v>139</v>
      </c>
      <c r="D110" s="36" t="str">
        <f>IFERROR(VLOOKUP(Tabela3[[#This Row],[Servidor]],[1]Anteriores!B:E,3,0),0)</f>
        <v>331.746.791-68</v>
      </c>
      <c r="E110" s="36" t="str">
        <f>IFERROR(VLOOKUP(Tabela3[[#This Row],[Servidor]],[1]Anteriores!B:E,4,0),0)</f>
        <v>Técnico em Enfermagem - 18.464</v>
      </c>
      <c r="F110" s="8" t="s">
        <v>11</v>
      </c>
    </row>
    <row r="111" spans="1:6" hidden="1" x14ac:dyDescent="0.25">
      <c r="A111" s="17">
        <v>44348</v>
      </c>
      <c r="B111" s="18">
        <f>IFERROR(VLOOKUP(Tabela3[[#This Row],[Servidor]],[1]Anteriores!B:E,2,0),0)</f>
        <v>40438</v>
      </c>
      <c r="C111" s="19" t="s">
        <v>105</v>
      </c>
      <c r="D111" s="34" t="str">
        <f>IFERROR(VLOOKUP(Tabela3[[#This Row],[Servidor]],[1]Anteriores!B:E,3,0),0)</f>
        <v>949.172.481-91</v>
      </c>
      <c r="E111" s="34" t="str">
        <f>IFERROR(VLOOKUP(Tabela3[[#This Row],[Servidor]],[1]Anteriores!B:E,4,0),0)</f>
        <v>Médico - 18.464</v>
      </c>
      <c r="F111" s="19" t="s">
        <v>11</v>
      </c>
    </row>
    <row r="112" spans="1:6" hidden="1" x14ac:dyDescent="0.25">
      <c r="A112" s="12">
        <v>44348</v>
      </c>
      <c r="B112" s="13">
        <f>IFERROR(VLOOKUP(Tabela3[[#This Row],[Servidor]],[1]Anteriores!B:E,2,0),0)</f>
        <v>40441</v>
      </c>
      <c r="C112" s="14" t="s">
        <v>140</v>
      </c>
      <c r="D112" s="20" t="str">
        <f>IFERROR(VLOOKUP(Tabela3[[#This Row],[Servidor]],[1]Anteriores!B:E,3,0),0)</f>
        <v>626.307.411-68</v>
      </c>
      <c r="E112" s="20" t="str">
        <f>IFERROR(VLOOKUP(Tabela3[[#This Row],[Servidor]],[1]Anteriores!B:E,4,0),0)</f>
        <v>Auxiliar Técnico de Saúde - QT - 18.464</v>
      </c>
      <c r="F112" s="14" t="s">
        <v>27</v>
      </c>
    </row>
    <row r="113" spans="1:6" hidden="1" x14ac:dyDescent="0.25">
      <c r="A113" s="15">
        <v>44348</v>
      </c>
      <c r="B113" s="16">
        <f>IFERROR(VLOOKUP(Tabela3[[#This Row],[Servidor]],[1]Anteriores!B:E,2,0),0)</f>
        <v>40522</v>
      </c>
      <c r="C113" s="8" t="s">
        <v>141</v>
      </c>
      <c r="D113" s="36" t="str">
        <f>IFERROR(VLOOKUP(Tabela3[[#This Row],[Servidor]],[1]Anteriores!B:E,3,0),0)</f>
        <v>709.639.751-53</v>
      </c>
      <c r="E113" s="36" t="str">
        <f>IFERROR(VLOOKUP(Tabela3[[#This Row],[Servidor]],[1]Anteriores!B:E,4,0),0)</f>
        <v>Cirurgião-Dentista - 18.464</v>
      </c>
      <c r="F113" s="8" t="s">
        <v>27</v>
      </c>
    </row>
    <row r="114" spans="1:6" hidden="1" x14ac:dyDescent="0.25">
      <c r="A114" s="17">
        <v>44378</v>
      </c>
      <c r="B114" s="18">
        <f>IFERROR(VLOOKUP(Tabela3[[#This Row],[Servidor]],[1]Anteriores!B:E,2,0),0)</f>
        <v>40441</v>
      </c>
      <c r="C114" s="19" t="s">
        <v>142</v>
      </c>
      <c r="D114" s="34" t="str">
        <f>IFERROR(VLOOKUP(Tabela3[[#This Row],[Servidor]],[1]Anteriores!B:E,3,0),0)</f>
        <v>001.147.061-58</v>
      </c>
      <c r="E114" s="34" t="str">
        <f>IFERROR(VLOOKUP(Tabela3[[#This Row],[Servidor]],[1]Anteriores!B:E,4,0),0)</f>
        <v>Técnico em Enfermagem - 18.464</v>
      </c>
      <c r="F114" s="19" t="s">
        <v>11</v>
      </c>
    </row>
    <row r="115" spans="1:6" hidden="1" x14ac:dyDescent="0.25">
      <c r="A115" s="12">
        <v>44378</v>
      </c>
      <c r="B115" s="13">
        <f>IFERROR(VLOOKUP(Tabela3[[#This Row],[Servidor]],[1]Anteriores!B:E,2,0),0)</f>
        <v>40522</v>
      </c>
      <c r="C115" s="14" t="s">
        <v>141</v>
      </c>
      <c r="D115" s="20" t="str">
        <f>IFERROR(VLOOKUP(Tabela3[[#This Row],[Servidor]],[1]Anteriores!B:E,3,0),0)</f>
        <v>709.639.751-53</v>
      </c>
      <c r="E115" s="20" t="str">
        <f>IFERROR(VLOOKUP(Tabela3[[#This Row],[Servidor]],[1]Anteriores!B:E,4,0),0)</f>
        <v>Cirurgião-Dentista - 18.464</v>
      </c>
      <c r="F115" s="14" t="s">
        <v>90</v>
      </c>
    </row>
    <row r="116" spans="1:6" hidden="1" x14ac:dyDescent="0.25">
      <c r="A116" s="12">
        <v>44378</v>
      </c>
      <c r="B116" s="13">
        <f>IFERROR(VLOOKUP(Tabela3[[#This Row],[Servidor]],[1]Anteriores!B:E,2,0),0)</f>
        <v>40522</v>
      </c>
      <c r="C116" s="14" t="s">
        <v>141</v>
      </c>
      <c r="D116" s="20" t="str">
        <f>IFERROR(VLOOKUP(Tabela3[[#This Row],[Servidor]],[1]Anteriores!B:E,3,0),0)</f>
        <v>709.639.751-53</v>
      </c>
      <c r="E116" s="20" t="str">
        <f>IFERROR(VLOOKUP(Tabela3[[#This Row],[Servidor]],[1]Anteriores!B:E,4,0),0)</f>
        <v>Cirurgião-Dentista - 18.464</v>
      </c>
      <c r="F116" s="14" t="s">
        <v>27</v>
      </c>
    </row>
    <row r="117" spans="1:6" hidden="1" x14ac:dyDescent="0.25">
      <c r="A117" s="12">
        <v>44378</v>
      </c>
      <c r="B117" s="13">
        <f>IFERROR(VLOOKUP(Tabela3[[#This Row],[Servidor]],[1]Anteriores!B:E,2,0),0)</f>
        <v>40441</v>
      </c>
      <c r="C117" s="14" t="s">
        <v>143</v>
      </c>
      <c r="D117" s="20" t="str">
        <f>IFERROR(VLOOKUP(Tabela3[[#This Row],[Servidor]],[1]Anteriores!B:E,3,0),0)</f>
        <v>016.878.981-70</v>
      </c>
      <c r="E117" s="20" t="str">
        <f>IFERROR(VLOOKUP(Tabela3[[#This Row],[Servidor]],[1]Anteriores!B:E,4,0),0)</f>
        <v>Técnico em Enfermagem - 18.464</v>
      </c>
      <c r="F117" s="14" t="s">
        <v>11</v>
      </c>
    </row>
    <row r="118" spans="1:6" hidden="1" x14ac:dyDescent="0.25">
      <c r="A118" s="15">
        <v>44378</v>
      </c>
      <c r="B118" s="16">
        <f>IFERROR(VLOOKUP(Tabela3[[#This Row],[Servidor]],[1]Anteriores!B:E,2,0),0)</f>
        <v>38504</v>
      </c>
      <c r="C118" s="8" t="s">
        <v>144</v>
      </c>
      <c r="D118" s="36" t="str">
        <f>IFERROR(VLOOKUP(Tabela3[[#This Row],[Servidor]],[1]Anteriores!B:E,3,0),0)</f>
        <v>587.800.761-49</v>
      </c>
      <c r="E118" s="36" t="str">
        <f>IFERROR(VLOOKUP(Tabela3[[#This Row],[Servidor]],[1]Anteriores!B:E,4,0),0)</f>
        <v>Auxiliar de Enfermagem - QT - 18.464</v>
      </c>
      <c r="F118" s="8" t="s">
        <v>11</v>
      </c>
    </row>
    <row r="119" spans="1:6" hidden="1" x14ac:dyDescent="0.25">
      <c r="A119" s="37">
        <v>44440</v>
      </c>
      <c r="B119" s="38">
        <f>IFERROR(VLOOKUP(Tabela3[[#This Row],[Servidor]],[1]Anteriores!B:E,2,0),0)</f>
        <v>40910</v>
      </c>
      <c r="C119" s="35" t="s">
        <v>145</v>
      </c>
      <c r="D119" s="39" t="str">
        <f>IFERROR(VLOOKUP(Tabela3[[#This Row],[Servidor]],[1]Anteriores!B:E,3,0),0)</f>
        <v>945.797.411-53</v>
      </c>
      <c r="E119" s="39" t="str">
        <f>IFERROR(VLOOKUP(Tabela3[[#This Row],[Servidor]],[1]Anteriores!B:E,4,0),0)</f>
        <v>Auxiliar de Enfermagem - QT - 18.464</v>
      </c>
      <c r="F119" s="35" t="s">
        <v>27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31448</v>
      </c>
      <c r="C121" s="27" t="s">
        <v>146</v>
      </c>
      <c r="D121" s="28" t="str">
        <f>IFERROR(VLOOKUP(Tabela3[[#This Row],[Servidor]],[1]Anteriores!B:E,3,0),0)</f>
        <v>148.890.721-87</v>
      </c>
      <c r="E121" s="28" t="str">
        <f>IFERROR(VLOOKUP(Tabela3[[#This Row],[Servidor]],[1]Anteriores!B:E,4,0),0)</f>
        <v>Auxiliar Técnico de Saúde - QT - 18.464</v>
      </c>
      <c r="F121" s="27" t="s">
        <v>62</v>
      </c>
    </row>
    <row r="122" spans="1:6" hidden="1" x14ac:dyDescent="0.25">
      <c r="A122" s="25">
        <v>44440</v>
      </c>
      <c r="B122" s="26">
        <f>IFERROR(VLOOKUP(Tabela3[[#This Row],[Servidor]],[1]Anteriores!B:E,2,0),0)</f>
        <v>40515</v>
      </c>
      <c r="C122" s="27" t="s">
        <v>147</v>
      </c>
      <c r="D122" s="28" t="str">
        <f>IFERROR(VLOOKUP(Tabela3[[#This Row],[Servidor]],[1]Anteriores!B:E,3,0),0)</f>
        <v>924.368.541-49</v>
      </c>
      <c r="E122" s="28" t="str">
        <f>IFERROR(VLOOKUP(Tabela3[[#This Row],[Servidor]],[1]Anteriores!B:E,4,0),0)</f>
        <v>Médico - 18.464</v>
      </c>
      <c r="F122" s="27" t="s">
        <v>11</v>
      </c>
    </row>
    <row r="123" spans="1:6" hidden="1" x14ac:dyDescent="0.25">
      <c r="A123" s="25">
        <v>44440</v>
      </c>
      <c r="B123" s="26">
        <f>IFERROR(VLOOKUP(Tabela3[[#This Row],[Servidor]],[1]Anteriores!B:E,2,0),0)</f>
        <v>40471</v>
      </c>
      <c r="C123" s="27" t="s">
        <v>148</v>
      </c>
      <c r="D123" s="28" t="str">
        <f>IFERROR(VLOOKUP(Tabela3[[#This Row],[Servidor]],[1]Anteriores!B:E,3,0),0)</f>
        <v>520.246.521-15</v>
      </c>
      <c r="E123" s="28" t="str">
        <f>IFERROR(VLOOKUP(Tabela3[[#This Row],[Servidor]],[1]Anteriores!B:E,4,0),0)</f>
        <v>Técnico em Enfermagem - 18.464</v>
      </c>
      <c r="F123" s="27" t="s">
        <v>11</v>
      </c>
    </row>
    <row r="124" spans="1:6" hidden="1" x14ac:dyDescent="0.25">
      <c r="A124" s="29">
        <v>44440</v>
      </c>
      <c r="B124" s="30">
        <f>IFERROR(VLOOKUP(Tabela3[[#This Row],[Servidor]],[1]Anteriores!B:E,2,0),0)</f>
        <v>40489</v>
      </c>
      <c r="C124" s="31" t="s">
        <v>149</v>
      </c>
      <c r="D124" s="32" t="str">
        <f>IFERROR(VLOOKUP(Tabela3[[#This Row],[Servidor]],[1]Anteriores!B:E,3,0),0)</f>
        <v>006.137.311-74</v>
      </c>
      <c r="E124" s="32" t="str">
        <f>IFERROR(VLOOKUP(Tabela3[[#This Row],[Servidor]],[1]Anteriores!B:E,4,0),0)</f>
        <v>Técnico em Enfermagem - 18.464</v>
      </c>
      <c r="F124" s="31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150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1:6" hidden="1" x14ac:dyDescent="0.25">
      <c r="A129" s="40">
        <v>44470</v>
      </c>
      <c r="B129" s="43">
        <v>40441</v>
      </c>
      <c r="C129" s="33" t="s">
        <v>150</v>
      </c>
      <c r="D129" s="42" t="s">
        <v>151</v>
      </c>
      <c r="E129" s="42" t="s">
        <v>57</v>
      </c>
      <c r="F129" s="33" t="s">
        <v>27</v>
      </c>
    </row>
    <row r="130" spans="1:6" hidden="1" x14ac:dyDescent="0.25">
      <c r="A130" s="40">
        <v>44501</v>
      </c>
      <c r="B130" s="43">
        <v>40441</v>
      </c>
      <c r="C130" s="33" t="s">
        <v>152</v>
      </c>
      <c r="D130" s="42" t="s">
        <v>153</v>
      </c>
      <c r="E130" s="42" t="s">
        <v>10</v>
      </c>
      <c r="F130" s="33" t="s">
        <v>11</v>
      </c>
    </row>
    <row r="131" spans="1:6" hidden="1" x14ac:dyDescent="0.25">
      <c r="A131" s="40">
        <v>44501</v>
      </c>
      <c r="B131" s="43">
        <v>38749</v>
      </c>
      <c r="C131" s="33" t="s">
        <v>154</v>
      </c>
      <c r="D131" s="42" t="s">
        <v>155</v>
      </c>
      <c r="E131" s="42" t="s">
        <v>10</v>
      </c>
      <c r="F131" s="33" t="s">
        <v>11</v>
      </c>
    </row>
    <row r="132" spans="1:6" x14ac:dyDescent="0.25">
      <c r="A132" s="40">
        <v>44531</v>
      </c>
      <c r="B132" s="43">
        <v>40513</v>
      </c>
      <c r="C132" s="33" t="s">
        <v>156</v>
      </c>
      <c r="D132" s="42" t="s">
        <v>164</v>
      </c>
      <c r="E132" s="42" t="s">
        <v>10</v>
      </c>
      <c r="F132" s="33" t="s">
        <v>11</v>
      </c>
    </row>
    <row r="133" spans="1:6" x14ac:dyDescent="0.25">
      <c r="A133" s="40">
        <v>44531</v>
      </c>
      <c r="B133" s="43">
        <v>40506</v>
      </c>
      <c r="C133" s="33" t="s">
        <v>157</v>
      </c>
      <c r="D133" s="42" t="s">
        <v>165</v>
      </c>
      <c r="E133" s="42" t="s">
        <v>10</v>
      </c>
      <c r="F133" s="33" t="s">
        <v>11</v>
      </c>
    </row>
    <row r="134" spans="1:6" x14ac:dyDescent="0.25">
      <c r="A134" s="40">
        <v>44531</v>
      </c>
      <c r="B134" s="43">
        <v>40472</v>
      </c>
      <c r="C134" s="33" t="s">
        <v>158</v>
      </c>
      <c r="D134" s="42" t="s">
        <v>166</v>
      </c>
      <c r="E134" s="42" t="s">
        <v>10</v>
      </c>
      <c r="F134" s="33" t="s">
        <v>11</v>
      </c>
    </row>
    <row r="135" spans="1:6" x14ac:dyDescent="0.25">
      <c r="A135" s="40">
        <v>44531</v>
      </c>
      <c r="B135" s="43">
        <v>40520</v>
      </c>
      <c r="C135" s="33" t="s">
        <v>106</v>
      </c>
      <c r="D135" s="42" t="s">
        <v>167</v>
      </c>
      <c r="E135" s="42" t="s">
        <v>39</v>
      </c>
      <c r="F135" s="33" t="s">
        <v>27</v>
      </c>
    </row>
    <row r="136" spans="1:6" x14ac:dyDescent="0.25">
      <c r="A136" s="40">
        <v>44531</v>
      </c>
      <c r="B136" s="43">
        <v>37165</v>
      </c>
      <c r="C136" s="33" t="s">
        <v>159</v>
      </c>
      <c r="D136" s="42" t="s">
        <v>168</v>
      </c>
      <c r="E136" s="42" t="s">
        <v>10</v>
      </c>
      <c r="F136" s="33" t="s">
        <v>11</v>
      </c>
    </row>
    <row r="137" spans="1:6" hidden="1" x14ac:dyDescent="0.25">
      <c r="A137" s="40">
        <v>44562</v>
      </c>
      <c r="B137" s="43">
        <v>40517</v>
      </c>
      <c r="C137" s="33" t="s">
        <v>160</v>
      </c>
      <c r="D137" s="42" t="s">
        <v>161</v>
      </c>
      <c r="E137" s="42" t="s">
        <v>162</v>
      </c>
      <c r="F137" s="33" t="s">
        <v>27</v>
      </c>
    </row>
    <row r="138" spans="1:6" hidden="1" x14ac:dyDescent="0.25">
      <c r="A138" s="40"/>
      <c r="B138" s="43"/>
      <c r="C138" s="33"/>
      <c r="D138" s="42"/>
      <c r="E138" s="42"/>
      <c r="F138" s="33"/>
    </row>
    <row r="139" spans="1:6" hidden="1" x14ac:dyDescent="0.25">
      <c r="A139" s="40"/>
      <c r="B139" s="43"/>
      <c r="C139" s="33"/>
      <c r="D139" s="42"/>
      <c r="E139" s="42"/>
      <c r="F139" s="33"/>
    </row>
    <row r="140" spans="1:6" x14ac:dyDescent="0.25">
      <c r="F140"/>
    </row>
    <row r="141" spans="1:6" x14ac:dyDescent="0.25">
      <c r="F141"/>
    </row>
    <row r="142" spans="1:6" x14ac:dyDescent="0.25">
      <c r="D142" s="44" t="s">
        <v>163</v>
      </c>
      <c r="F142"/>
    </row>
    <row r="143" spans="1:6" x14ac:dyDescent="0.25">
      <c r="D143" s="45">
        <v>44607</v>
      </c>
      <c r="F143"/>
    </row>
    <row r="144" spans="1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2022-12-23T12:25:58Z</cp:lastPrinted>
  <dcterms:created xsi:type="dcterms:W3CDTF">2022-02-15T13:19:32Z</dcterms:created>
  <dcterms:modified xsi:type="dcterms:W3CDTF">2022-12-23T12:26:00Z</dcterms:modified>
  <cp:contentStatus/>
</cp:coreProperties>
</file>