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SES - 2022\HEAPA\DEVOLVIDOS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<sst xmlns="http://schemas.openxmlformats.org/spreadsheetml/2006/main" count="329" uniqueCount="168">
  <si>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</si>
  <si>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</si>
  <si>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</si>
  <si>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</si>
  <si>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</si>
  <si>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</si>
  <si>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</si>
  <si>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</si>
  <si>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</si>
  <si>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</si>
  <si>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</si>
  <si>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</si>
  <si>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</si>
  <si>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</si>
  <si>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</si>
  <si>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</si>
  <si>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</si>
  <si>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</si>
  <si>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</si>
  <si>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</si>
  <si>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</si>
  <si>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</si>
  <si>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</si>
  <si>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</si>
  <si>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</si>
  <si>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</si>
  <si>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</si>
  <si>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</si>
  <si>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</si>
  <si>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</si>
  <si>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</si>
  <si>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</si>
  <si>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</si>
  <si>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</si>
  <si>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</si>
  <si>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</si>
  <si>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</si>
  <si>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</si>
  <si>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</si>
  <si>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</si>
  <si>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</si>
  <si>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</si>
  <si>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</si>
  <si>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</si>
  <si>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</si>
  <si>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</si>
  <si>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</si>
  <si>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</si>
  <si>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</si>
  <si>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</si>
  <si>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</si>
  <si>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</si>
  <si>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</si>
  <si>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</si>
  <si>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</si>
  <si>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</si>
  <si>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</si>
  <si>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</si>
  <si>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</si>
  <si>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</si>
  <si>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</si>
  <si>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</si>
  <si>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</si>
  <si>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</si>
  <si>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</si>
  <si>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</si>
  <si>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</si>
  <si>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</si>
  <si>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</si>
  <si>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</si>
  <si>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</si>
  <si>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</si>
  <si>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</si>
  <si>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</si>
  <si>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</si>
  <si>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</si>
  <si>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</si>
  <si>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</si>
  <si>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</si>
  <si>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</si>
  <si>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</si>
  <si>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</si>
  <si>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</si>
  <si>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</si>
  <si>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</si>
  <si>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</si>
  <si>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</si>
  <si>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</si>
  <si>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</si>
  <si>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</si>
  <si>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</si>
  <si>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</si>
  <si>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</si>
  <si>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</si>
  <si>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</si>
  <si>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</si>
  <si>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</si>
  <si>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</si>
  <si>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</si>
  <si>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</si>
  <si>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</si>
  <si>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</si>
  <si>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</si>
  <si>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</si>
  <si>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</si>
  <si>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</si>
  <si>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</si>
  <si>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</si>
  <si>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</si>
  <si>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</si>
  <si>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</si>
  <si>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</si>
  <si>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</si>
  <si>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</si>
  <si>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</si>
  <si>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</si>
  <si>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</si>
  <si>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</si>
  <si>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</si>
  <si>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</si>
  <si>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</si>
  <si>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</si>
  <si>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</si>
  <si>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</si>
  <si>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</si>
  <si>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</si>
  <si>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</si>
  <si>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</si>
  <si>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</si>
  <si>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</si>
  <si>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</si>
  <si>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</si>
  <si>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</si>
  <si>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</si>
  <si>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</si>
  <si>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</si>
  <si>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</si>
  <si>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</si>
  <si>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</si>
  <si>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</si>
  <si>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</si>
  <si>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</si>
  <si>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</si>
  <si>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</si>
  <si>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</si>
  <si>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</si>
  <si>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</si>
  <si>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</si>
  <si>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</si>
  <si>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</si>
  <si>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</si>
  <si>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254.338.221-68</t>
  </si>
  <si>
    <t>ENEIDA DE ALMEIDA GONDIM ALVES</t>
  </si>
  <si>
    <t>589.455.711-91</t>
  </si>
  <si>
    <t>ODICILIA LIMA DE CARVALHO</t>
  </si>
  <si>
    <t>462.536.022-68</t>
  </si>
  <si>
    <t>ELISLENY ROSA DA SILVA</t>
  </si>
  <si>
    <t>998.295.331-15</t>
  </si>
  <si>
    <t>LIVIA OLIVEIRA DA ROCHA VILACA</t>
  </si>
  <si>
    <t>520.314.621-72</t>
  </si>
  <si>
    <t>MIRIAM DE FREITAS MODANEZ</t>
  </si>
  <si>
    <t>710.752.321-04</t>
  </si>
  <si>
    <t>ROSANGELA LIMA PEREIRA</t>
  </si>
  <si>
    <t>464.115.501-15</t>
  </si>
  <si>
    <t>MARCIA ROSA DA SILVA</t>
  </si>
  <si>
    <t>Auxiliar de Laboratório - QT - 18.464</t>
  </si>
  <si>
    <t>***.492.161-68*</t>
  </si>
  <si>
    <t>Atualizado por: Fernanda Khatlen de S.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</si>
</sst>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NumberFormat="1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44" fontId="0" fillId="0" borderId="0" xfId="1" applyFont="1"/>
    <xf numFmtId="0" fontId="3" fillId="0" borderId="0" xfId="0" applyFont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39" totalsRowShown="0" headerRowBorderDxfId="4">
  <autoFilter ref="A9:F139">
    <filterColumn colId="0">
      <filters>
        <dateGroupItem year="2022" dateTimeGrouping="year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D144" sqref="D144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6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47"/>
      <c r="B8" s="47"/>
      <c r="C8" s="47"/>
      <c r="D8" s="47"/>
      <c r="E8" s="47"/>
      <c r="F8" s="47"/>
      <c r="G8" s="6"/>
    </row>
    <row r="9" spans="1:7" x14ac:dyDescent="0.25">
      <c r="A9" s="7" t="s">
        <v>1</v>
      </c>
      <c r="B9" s="7" t="s">
        <v>2</v>
      </c>
      <c r="C9" s="8" t="s">
        <v>3</v>
      </c>
      <c r="D9" s="8" t="s">
        <v>4</v>
      </c>
      <c r="E9" s="8" t="s">
        <v>5</v>
      </c>
      <c r="F9" s="8" t="s">
        <v>6</v>
      </c>
    </row>
    <row r="10" spans="1:7" hidden="1" x14ac:dyDescent="0.25">
      <c r="A10" s="9">
        <v>43101</v>
      </c>
      <c r="B10" s="10"/>
      <c r="C10" t="s">
        <v>7</v>
      </c>
      <c r="D10" s="11"/>
      <c r="E10" s="11"/>
      <c r="F10"/>
    </row>
    <row r="11" spans="1:7" hidden="1" x14ac:dyDescent="0.25">
      <c r="A11" s="9">
        <v>44409</v>
      </c>
      <c r="B11" s="10"/>
      <c r="C11" t="s">
        <v>7</v>
      </c>
      <c r="D11" s="11"/>
      <c r="E11" s="11"/>
      <c r="F11"/>
    </row>
    <row r="12" spans="1:7" hidden="1" x14ac:dyDescent="0.25">
      <c r="A12" s="9">
        <v>43132</v>
      </c>
      <c r="B12" s="10"/>
      <c r="C12" t="s">
        <v>7</v>
      </c>
      <c r="D12" s="11"/>
      <c r="E12" s="11"/>
      <c r="F12"/>
    </row>
    <row r="13" spans="1:7" hidden="1" x14ac:dyDescent="0.25">
      <c r="A13" s="12">
        <v>43160</v>
      </c>
      <c r="B13" s="13">
        <v>40498</v>
      </c>
      <c r="C13" s="14" t="s">
        <v>8</v>
      </c>
      <c r="D13" s="14" t="s">
        <v>9</v>
      </c>
      <c r="E13" s="14" t="s">
        <v>10</v>
      </c>
      <c r="F13" s="14" t="s">
        <v>11</v>
      </c>
    </row>
    <row r="14" spans="1:7" hidden="1" x14ac:dyDescent="0.25">
      <c r="A14" s="12">
        <v>43160</v>
      </c>
      <c r="B14" s="13">
        <v>40493</v>
      </c>
      <c r="C14" s="14" t="s">
        <v>12</v>
      </c>
      <c r="D14" s="14" t="s">
        <v>13</v>
      </c>
      <c r="E14" s="14" t="s">
        <v>14</v>
      </c>
      <c r="F14" s="14" t="s">
        <v>11</v>
      </c>
    </row>
    <row r="15" spans="1:7" hidden="1" x14ac:dyDescent="0.25">
      <c r="A15" s="12">
        <v>43160</v>
      </c>
      <c r="B15" s="13">
        <v>40518</v>
      </c>
      <c r="C15" s="14" t="s">
        <v>15</v>
      </c>
      <c r="D15" s="14" t="s">
        <v>16</v>
      </c>
      <c r="E15" s="14" t="s">
        <v>17</v>
      </c>
      <c r="F15" s="14" t="s">
        <v>11</v>
      </c>
    </row>
    <row r="16" spans="1:7" hidden="1" x14ac:dyDescent="0.25">
      <c r="A16" s="12">
        <v>43160</v>
      </c>
      <c r="B16" s="13">
        <v>40484</v>
      </c>
      <c r="C16" s="14" t="s">
        <v>18</v>
      </c>
      <c r="D16" s="14" t="s">
        <v>19</v>
      </c>
      <c r="E16" s="14" t="s">
        <v>10</v>
      </c>
      <c r="F16" s="14" t="s">
        <v>11</v>
      </c>
    </row>
    <row r="17" spans="1:6" hidden="1" x14ac:dyDescent="0.25">
      <c r="A17" s="15">
        <v>43160</v>
      </c>
      <c r="B17" s="16">
        <v>40483</v>
      </c>
      <c r="C17" s="8" t="s">
        <v>20</v>
      </c>
      <c r="D17" s="8" t="s">
        <v>21</v>
      </c>
      <c r="E17" s="8" t="s">
        <v>22</v>
      </c>
      <c r="F17" s="8" t="s">
        <v>11</v>
      </c>
    </row>
    <row r="18" spans="1:6" hidden="1" x14ac:dyDescent="0.25">
      <c r="A18" s="17">
        <v>43191</v>
      </c>
      <c r="B18" s="18">
        <v>40493</v>
      </c>
      <c r="C18" s="19" t="s">
        <v>23</v>
      </c>
      <c r="D18" s="19" t="s">
        <v>24</v>
      </c>
      <c r="E18" s="19" t="s">
        <v>17</v>
      </c>
      <c r="F18" s="19" t="s">
        <v>11</v>
      </c>
    </row>
    <row r="19" spans="1:6" hidden="1" x14ac:dyDescent="0.25">
      <c r="A19" s="12">
        <v>43191</v>
      </c>
      <c r="B19" s="13">
        <v>40504</v>
      </c>
      <c r="C19" s="14" t="s">
        <v>25</v>
      </c>
      <c r="D19" s="14" t="s">
        <v>26</v>
      </c>
      <c r="E19" s="14" t="s">
        <v>17</v>
      </c>
      <c r="F19" s="14" t="s">
        <v>27</v>
      </c>
    </row>
    <row r="20" spans="1:6" hidden="1" x14ac:dyDescent="0.25">
      <c r="A20" s="12">
        <v>43191</v>
      </c>
      <c r="B20" s="13">
        <v>40549</v>
      </c>
      <c r="C20" s="14" t="s">
        <v>28</v>
      </c>
      <c r="D20" s="14" t="s">
        <v>29</v>
      </c>
      <c r="E20" s="14" t="s">
        <v>10</v>
      </c>
      <c r="F20" s="14" t="s">
        <v>11</v>
      </c>
    </row>
    <row r="21" spans="1:6" hidden="1" x14ac:dyDescent="0.25">
      <c r="A21" s="15">
        <v>43191</v>
      </c>
      <c r="B21" s="16">
        <v>40471</v>
      </c>
      <c r="C21" s="8" t="s">
        <v>30</v>
      </c>
      <c r="D21" s="8" t="s">
        <v>31</v>
      </c>
      <c r="E21" s="8" t="s">
        <v>10</v>
      </c>
      <c r="F21" s="8" t="s">
        <v>11</v>
      </c>
    </row>
    <row r="22" spans="1:6" hidden="1" x14ac:dyDescent="0.25">
      <c r="A22" s="9">
        <v>43221</v>
      </c>
      <c r="B22" s="10"/>
      <c r="C22" t="s">
        <v>7</v>
      </c>
      <c r="D22" s="11"/>
      <c r="E22" s="11"/>
      <c r="F22"/>
    </row>
    <row r="23" spans="1:6" hidden="1" x14ac:dyDescent="0.25">
      <c r="A23" s="12">
        <v>43252</v>
      </c>
      <c r="B23" s="13">
        <v>40484</v>
      </c>
      <c r="C23" s="14" t="s">
        <v>32</v>
      </c>
      <c r="D23" s="14" t="s">
        <v>33</v>
      </c>
      <c r="E23" s="14" t="s">
        <v>10</v>
      </c>
      <c r="F23" s="14" t="s">
        <v>11</v>
      </c>
    </row>
    <row r="24" spans="1:6" hidden="1" x14ac:dyDescent="0.25">
      <c r="A24" s="12">
        <v>43252</v>
      </c>
      <c r="B24" s="13">
        <v>41051</v>
      </c>
      <c r="C24" s="14" t="s">
        <v>34</v>
      </c>
      <c r="D24" s="14" t="s">
        <v>35</v>
      </c>
      <c r="E24" s="14" t="s">
        <v>36</v>
      </c>
      <c r="F24" s="14" t="s">
        <v>11</v>
      </c>
    </row>
    <row r="25" spans="1:6" hidden="1" x14ac:dyDescent="0.25">
      <c r="A25" s="12">
        <v>43252</v>
      </c>
      <c r="B25" s="13">
        <v>41052</v>
      </c>
      <c r="C25" s="14" t="s">
        <v>37</v>
      </c>
      <c r="D25" s="14" t="s">
        <v>38</v>
      </c>
      <c r="E25" s="14" t="s">
        <v>39</v>
      </c>
      <c r="F25" s="14" t="s">
        <v>27</v>
      </c>
    </row>
    <row r="26" spans="1:6" hidden="1" x14ac:dyDescent="0.25">
      <c r="A26" s="12">
        <v>43252</v>
      </c>
      <c r="B26" s="13">
        <v>40441</v>
      </c>
      <c r="C26" s="14" t="s">
        <v>40</v>
      </c>
      <c r="D26" s="14" t="s">
        <v>41</v>
      </c>
      <c r="E26" s="14" t="s">
        <v>10</v>
      </c>
      <c r="F26" s="14" t="s">
        <v>11</v>
      </c>
    </row>
    <row r="27" spans="1:6" hidden="1" x14ac:dyDescent="0.25">
      <c r="A27" s="15">
        <v>43252</v>
      </c>
      <c r="B27" s="16">
        <v>40495</v>
      </c>
      <c r="C27" s="8" t="s">
        <v>42</v>
      </c>
      <c r="D27" s="8" t="s">
        <v>43</v>
      </c>
      <c r="E27" s="8" t="s">
        <v>22</v>
      </c>
      <c r="F27" s="8" t="s">
        <v>44</v>
      </c>
    </row>
    <row r="28" spans="1:6" hidden="1" x14ac:dyDescent="0.25">
      <c r="A28" s="17">
        <v>43282</v>
      </c>
      <c r="B28" s="18">
        <v>40504</v>
      </c>
      <c r="C28" s="19" t="s">
        <v>45</v>
      </c>
      <c r="D28" s="19" t="s">
        <v>46</v>
      </c>
      <c r="E28" s="19" t="s">
        <v>14</v>
      </c>
      <c r="F28" s="19" t="s">
        <v>11</v>
      </c>
    </row>
    <row r="29" spans="1:6" hidden="1" x14ac:dyDescent="0.25">
      <c r="A29" s="12">
        <v>43282</v>
      </c>
      <c r="B29" s="13">
        <v>38579</v>
      </c>
      <c r="C29" s="14" t="s">
        <v>47</v>
      </c>
      <c r="D29" s="14" t="s">
        <v>48</v>
      </c>
      <c r="E29" s="14" t="s">
        <v>49</v>
      </c>
      <c r="F29" s="14" t="s">
        <v>11</v>
      </c>
    </row>
    <row r="30" spans="1:6" hidden="1" x14ac:dyDescent="0.25">
      <c r="A30" s="12">
        <v>43282</v>
      </c>
      <c r="B30" s="13">
        <v>40529</v>
      </c>
      <c r="C30" s="14" t="s">
        <v>50</v>
      </c>
      <c r="D30" s="20" t="str">
        <f>IFERROR(VLOOKUP(Tabela3[[#This Row],[Servidor]],[1]Anteriores!B:E,3,0),0)</f>
        <v>929.102.031-15</v>
      </c>
      <c r="E30" s="20" t="str">
        <f>IFERROR(VLOOKUP(Tabela3[[#This Row],[Servidor]],[1]Anteriores!B:E,4,0),0)</f>
        <v>Técnico em Enfermagem - 18.464</v>
      </c>
      <c r="F30" s="14" t="s">
        <v>27</v>
      </c>
    </row>
    <row r="31" spans="1:6" hidden="1" x14ac:dyDescent="0.25">
      <c r="A31" s="12">
        <v>43282</v>
      </c>
      <c r="B31" s="13">
        <v>40508</v>
      </c>
      <c r="C31" s="14" t="s">
        <v>51</v>
      </c>
      <c r="D31" s="14" t="s">
        <v>52</v>
      </c>
      <c r="E31" s="14" t="s">
        <v>10</v>
      </c>
      <c r="F31" s="14" t="s">
        <v>27</v>
      </c>
    </row>
    <row r="32" spans="1:6" hidden="1" x14ac:dyDescent="0.25">
      <c r="A32" s="12">
        <v>43282</v>
      </c>
      <c r="B32" s="13">
        <v>40500</v>
      </c>
      <c r="C32" s="14" t="s">
        <v>53</v>
      </c>
      <c r="D32" s="14" t="s">
        <v>54</v>
      </c>
      <c r="E32" s="14" t="s">
        <v>10</v>
      </c>
      <c r="F32" s="14" t="s">
        <v>11</v>
      </c>
    </row>
    <row r="33" spans="1:8" hidden="1" x14ac:dyDescent="0.25">
      <c r="A33" s="15">
        <v>43282</v>
      </c>
      <c r="B33" s="16">
        <v>40528</v>
      </c>
      <c r="C33" s="8" t="s">
        <v>55</v>
      </c>
      <c r="D33" s="8" t="s">
        <v>56</v>
      </c>
      <c r="E33" s="8" t="s">
        <v>57</v>
      </c>
      <c r="F33" s="8" t="s">
        <v>27</v>
      </c>
    </row>
    <row r="34" spans="1:8" hidden="1" x14ac:dyDescent="0.25">
      <c r="A34" s="17">
        <v>43313</v>
      </c>
      <c r="B34" s="21">
        <v>40495</v>
      </c>
      <c r="C34" s="19" t="s">
        <v>58</v>
      </c>
      <c r="D34" s="19" t="s">
        <v>59</v>
      </c>
      <c r="E34" s="19" t="s">
        <v>10</v>
      </c>
      <c r="F34" s="19" t="s">
        <v>11</v>
      </c>
    </row>
    <row r="35" spans="1:8" hidden="1" x14ac:dyDescent="0.25">
      <c r="A35" s="12">
        <v>43313</v>
      </c>
      <c r="B35" s="22">
        <v>31240</v>
      </c>
      <c r="C35" s="14" t="s">
        <v>60</v>
      </c>
      <c r="D35" s="14" t="s">
        <v>61</v>
      </c>
      <c r="E35" s="14" t="s">
        <v>36</v>
      </c>
      <c r="F35" s="14" t="s">
        <v>62</v>
      </c>
    </row>
    <row r="36" spans="1:8" hidden="1" x14ac:dyDescent="0.25">
      <c r="A36" s="12">
        <v>43313</v>
      </c>
      <c r="B36" s="22">
        <v>40557</v>
      </c>
      <c r="C36" s="14" t="s">
        <v>63</v>
      </c>
      <c r="D36" s="14" t="s">
        <v>64</v>
      </c>
      <c r="E36" s="14" t="s">
        <v>10</v>
      </c>
      <c r="F36" s="14" t="s">
        <v>11</v>
      </c>
    </row>
    <row r="37" spans="1:8" hidden="1" x14ac:dyDescent="0.25">
      <c r="A37" s="15">
        <v>43313</v>
      </c>
      <c r="B37" s="23">
        <v>40525</v>
      </c>
      <c r="C37" s="8" t="s">
        <v>65</v>
      </c>
      <c r="D37" s="8" t="s">
        <v>66</v>
      </c>
      <c r="E37" s="8" t="s">
        <v>67</v>
      </c>
      <c r="F37" s="8" t="s">
        <v>68</v>
      </c>
    </row>
    <row r="38" spans="1:8" hidden="1" x14ac:dyDescent="0.25">
      <c r="A38" s="12">
        <v>43344</v>
      </c>
      <c r="B38" s="13">
        <v>40494</v>
      </c>
      <c r="C38" s="14" t="s">
        <v>69</v>
      </c>
      <c r="D38" s="14" t="s">
        <v>70</v>
      </c>
      <c r="E38" s="14" t="s">
        <v>10</v>
      </c>
      <c r="F38" s="14" t="s">
        <v>27</v>
      </c>
    </row>
    <row r="39" spans="1:8" hidden="1" x14ac:dyDescent="0.25">
      <c r="A39" s="12">
        <v>43344</v>
      </c>
      <c r="B39" s="13">
        <v>40523</v>
      </c>
      <c r="C39" s="14" t="s">
        <v>71</v>
      </c>
      <c r="D39" s="14" t="s">
        <v>72</v>
      </c>
      <c r="E39" s="14" t="s">
        <v>39</v>
      </c>
      <c r="F39" s="14" t="s">
        <v>27</v>
      </c>
    </row>
    <row r="40" spans="1:8" hidden="1" x14ac:dyDescent="0.25">
      <c r="A40" s="15">
        <v>43344</v>
      </c>
      <c r="B40" s="16">
        <v>40499</v>
      </c>
      <c r="C40" s="8" t="s">
        <v>73</v>
      </c>
      <c r="D40" s="8" t="s">
        <v>74</v>
      </c>
      <c r="E40" s="8" t="s">
        <v>14</v>
      </c>
      <c r="F40" s="8" t="s">
        <v>11</v>
      </c>
    </row>
    <row r="41" spans="1:8" hidden="1" x14ac:dyDescent="0.25">
      <c r="A41" s="9">
        <v>43374</v>
      </c>
      <c r="B41" s="10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9">
        <v>43405</v>
      </c>
      <c r="B42" s="10"/>
      <c r="C42" t="s">
        <v>7</v>
      </c>
      <c r="D42" s="11"/>
      <c r="E42" s="11"/>
      <c r="F42"/>
    </row>
    <row r="43" spans="1:8" hidden="1" x14ac:dyDescent="0.25">
      <c r="A43" s="9">
        <v>43435</v>
      </c>
      <c r="B43" s="10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9">
        <v>43466</v>
      </c>
      <c r="B44" s="10"/>
      <c r="C44" t="s">
        <v>7</v>
      </c>
      <c r="D44" s="11"/>
      <c r="E44" s="11"/>
      <c r="F44"/>
    </row>
    <row r="45" spans="1:8" hidden="1" x14ac:dyDescent="0.25">
      <c r="A45" s="9">
        <v>43497</v>
      </c>
      <c r="B45" s="10"/>
      <c r="C45" t="s">
        <v>7</v>
      </c>
      <c r="D45" s="11"/>
      <c r="E45" s="11"/>
      <c r="F45"/>
    </row>
    <row r="46" spans="1:8" hidden="1" x14ac:dyDescent="0.25">
      <c r="A46" s="9">
        <v>43525</v>
      </c>
      <c r="B46" s="10">
        <f>IFERROR(VLOOKUP(Tabela3[[#This Row],[Servidor]],[1]Anteriores!B:E,2,0),0)</f>
        <v>40513</v>
      </c>
      <c r="C46" t="s">
        <v>79</v>
      </c>
      <c r="D46" s="11" t="str">
        <f>IFERROR(VLOOKUP(Tabela3[[#This Row],[Servidor]],[1]Anteriores!B:E,3,0),0)</f>
        <v>548.207.661-04</v>
      </c>
      <c r="E46" s="11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9">
        <v>43525</v>
      </c>
      <c r="B47" s="10">
        <f>IFERROR(VLOOKUP(Tabela3[[#This Row],[Servidor]],[1]Anteriores!B:E,2,0),0)</f>
        <v>40495</v>
      </c>
      <c r="C47" t="s">
        <v>80</v>
      </c>
      <c r="D47" s="11" t="str">
        <f>IFERROR(VLOOKUP(Tabela3[[#This Row],[Servidor]],[1]Anteriores!B:E,3,0),0)</f>
        <v>019.035.251-52</v>
      </c>
      <c r="E47" s="11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9">
        <v>43556</v>
      </c>
      <c r="B48" s="10">
        <f>IFERROR(VLOOKUP(Tabela3[[#This Row],[Servidor]],[1]Anteriores!B:E,2,0),0)</f>
        <v>40490</v>
      </c>
      <c r="C48" t="s">
        <v>81</v>
      </c>
      <c r="D48" s="11" t="str">
        <f>IFERROR(VLOOKUP(Tabela3[[#This Row],[Servidor]],[1]Anteriores!B:E,3,0),0)</f>
        <v>342.365.701-49</v>
      </c>
      <c r="E48" s="11" t="str">
        <f>IFERROR(VLOOKUP(Tabela3[[#This Row],[Servidor]],[1]Anteriores!B:E,4,0),0)</f>
        <v>Auxiliar de Serviços Gerais - 18.464</v>
      </c>
      <c r="F48" t="s">
        <v>82</v>
      </c>
      <c r="H48" s="24"/>
    </row>
    <row r="49" spans="1:6" hidden="1" x14ac:dyDescent="0.25">
      <c r="A49" s="9">
        <v>43586</v>
      </c>
      <c r="B49" s="10">
        <f>IFERROR(VLOOKUP(Tabela3[[#This Row],[Servidor]],[1]Anteriores!B:E,2,0),0)</f>
        <v>40529</v>
      </c>
      <c r="C49" t="s">
        <v>50</v>
      </c>
      <c r="D49" s="11" t="str">
        <f>IFERROR(VLOOKUP(Tabela3[[#This Row],[Servidor]],[1]Anteriores!B:E,3,0),0)</f>
        <v>929.102.031-15</v>
      </c>
      <c r="E49" s="11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9">
        <v>43617</v>
      </c>
      <c r="B50" s="10">
        <f>IFERROR(VLOOKUP(Tabela3[[#This Row],[Servidor]],[1]Anteriores!B:E,2,0),0)</f>
        <v>41089</v>
      </c>
      <c r="C50" s="11" t="s">
        <v>83</v>
      </c>
      <c r="D50" s="11" t="str">
        <f>IFERROR(VLOOKUP(Tabela3[[#This Row],[Servidor]],[1]Anteriores!B:E,3,0),0)</f>
        <v>363.786.741-91</v>
      </c>
      <c r="E50" s="11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9">
        <v>43647</v>
      </c>
      <c r="B51" s="10"/>
      <c r="C51" t="s">
        <v>7</v>
      </c>
      <c r="D51" s="11"/>
      <c r="E51" s="11"/>
      <c r="F51"/>
    </row>
    <row r="52" spans="1:6" hidden="1" x14ac:dyDescent="0.25">
      <c r="A52" s="9">
        <v>43678</v>
      </c>
      <c r="B52" s="10"/>
      <c r="C52" t="s">
        <v>7</v>
      </c>
      <c r="D52" s="11"/>
      <c r="E52" s="11"/>
      <c r="F52"/>
    </row>
    <row r="53" spans="1:6" hidden="1" x14ac:dyDescent="0.25">
      <c r="A53" s="9">
        <v>43709</v>
      </c>
      <c r="B53" s="10"/>
      <c r="C53" t="s">
        <v>7</v>
      </c>
      <c r="D53" s="11"/>
      <c r="E53" s="11"/>
      <c r="F53"/>
    </row>
    <row r="54" spans="1:6" hidden="1" x14ac:dyDescent="0.25">
      <c r="A54" s="9">
        <v>43739</v>
      </c>
      <c r="B54" s="10">
        <f>IFERROR(VLOOKUP(Tabela3[[#This Row],[Servidor]],[1]Anteriores!B:E,2,0),0)</f>
        <v>38959</v>
      </c>
      <c r="C54" t="s">
        <v>84</v>
      </c>
      <c r="D54" s="11" t="str">
        <f>IFERROR(VLOOKUP(Tabela3[[#This Row],[Servidor]],[1]Anteriores!B:E,3,0),0)</f>
        <v>409.206.231-15</v>
      </c>
      <c r="E54" s="11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9">
        <v>43739</v>
      </c>
      <c r="B55" s="10">
        <f>IFERROR(VLOOKUP(Tabela3[[#This Row],[Servidor]],[1]Anteriores!B:E,2,0),0)</f>
        <v>41030</v>
      </c>
      <c r="C55" t="s">
        <v>85</v>
      </c>
      <c r="D55" s="11" t="str">
        <f>IFERROR(VLOOKUP(Tabela3[[#This Row],[Servidor]],[1]Anteriores!B:E,3,0),0)</f>
        <v>007.530.557-75</v>
      </c>
      <c r="E55" s="11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9">
        <v>43770</v>
      </c>
      <c r="B56" s="10"/>
      <c r="C56" t="s">
        <v>7</v>
      </c>
      <c r="D56" s="11"/>
      <c r="E56" s="11"/>
      <c r="F56"/>
    </row>
    <row r="57" spans="1:6" hidden="1" x14ac:dyDescent="0.25">
      <c r="A57" s="9">
        <v>43800</v>
      </c>
      <c r="B57" s="10">
        <f>IFERROR(VLOOKUP(Tabela3[[#This Row],[Servidor]],[1]Anteriores!B:E,2,0),0)</f>
        <v>40591</v>
      </c>
      <c r="C57" t="s">
        <v>86</v>
      </c>
      <c r="D57" s="11" t="str">
        <f>IFERROR(VLOOKUP(Tabela3[[#This Row],[Servidor]],[1]Anteriores!B:E,3,0),0)</f>
        <v>217.731.958-75</v>
      </c>
      <c r="E57" s="11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9">
        <v>43831</v>
      </c>
      <c r="B58" s="10">
        <f>IFERROR(VLOOKUP(Tabela3[[#This Row],[Servidor]],[1]Anteriores!B:E,2,0),0)</f>
        <v>41032</v>
      </c>
      <c r="C58" t="s">
        <v>87</v>
      </c>
      <c r="D58" s="11" t="str">
        <f>IFERROR(VLOOKUP(Tabela3[[#This Row],[Servidor]],[1]Anteriores!B:E,3,0),0)</f>
        <v>486.028.841-68</v>
      </c>
      <c r="E58" s="11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9">
        <v>43862</v>
      </c>
      <c r="B59" s="10">
        <f>IFERROR(VLOOKUP(Tabela3[[#This Row],[Servidor]],[1]Anteriores!B:E,2,0),0)</f>
        <v>40526</v>
      </c>
      <c r="C59" t="s">
        <v>88</v>
      </c>
      <c r="D59" s="11" t="str">
        <f>IFERROR(VLOOKUP(Tabela3[[#This Row],[Servidor]],[1]Anteriores!B:E,3,0),0)</f>
        <v>478.200.711-68</v>
      </c>
      <c r="E59" s="11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9">
        <v>43891</v>
      </c>
      <c r="B60" s="10"/>
      <c r="C60" t="s">
        <v>7</v>
      </c>
      <c r="D60" s="11"/>
      <c r="E60" s="11"/>
      <c r="F60"/>
    </row>
    <row r="61" spans="1:6" hidden="1" x14ac:dyDescent="0.25">
      <c r="A61" s="9">
        <v>43922</v>
      </c>
      <c r="B61" s="10"/>
      <c r="C61" t="s">
        <v>7</v>
      </c>
      <c r="D61" s="11"/>
      <c r="E61" s="11"/>
      <c r="F61"/>
    </row>
    <row r="62" spans="1:6" hidden="1" x14ac:dyDescent="0.25">
      <c r="A62" s="9">
        <v>43952</v>
      </c>
      <c r="B62" s="10"/>
      <c r="C62" t="s">
        <v>7</v>
      </c>
      <c r="D62" s="11"/>
      <c r="E62" s="11"/>
      <c r="F62"/>
    </row>
    <row r="63" spans="1:6" hidden="1" x14ac:dyDescent="0.25">
      <c r="A63" s="25">
        <v>44013</v>
      </c>
      <c r="B63" s="26">
        <f>IFERROR(VLOOKUP(Tabela3[[#This Row],[Servidor]],[1]Anteriores!B:E,2,0),0)</f>
        <v>34180</v>
      </c>
      <c r="C63" s="27" t="s">
        <v>89</v>
      </c>
      <c r="D63" s="28" t="str">
        <f>IFERROR(VLOOKUP(Tabela3[[#This Row],[Servidor]],[1]Anteriores!B:E,3,0),0)</f>
        <v>229.267.711-34</v>
      </c>
      <c r="E63" s="28" t="str">
        <f>IFERROR(VLOOKUP(Tabela3[[#This Row],[Servidor]],[1]Anteriores!B:E,4,0),0)</f>
        <v>Técnico em Enfermagem - 18.464</v>
      </c>
      <c r="F63" s="27" t="s">
        <v>90</v>
      </c>
    </row>
    <row r="64" spans="1:6" hidden="1" x14ac:dyDescent="0.25">
      <c r="A64" s="25">
        <v>44013</v>
      </c>
      <c r="B64" s="26">
        <f>IFERROR(VLOOKUP(Tabela3[[#This Row],[Servidor]],[1]Anteriores!B:E,2,0),0)</f>
        <v>40506</v>
      </c>
      <c r="C64" s="27" t="s">
        <v>91</v>
      </c>
      <c r="D64" s="28" t="str">
        <f>IFERROR(VLOOKUP(Tabela3[[#This Row],[Servidor]],[1]Anteriores!B:E,3,0),0)</f>
        <v>940.603.041-15</v>
      </c>
      <c r="E64" s="28" t="str">
        <f>IFERROR(VLOOKUP(Tabela3[[#This Row],[Servidor]],[1]Anteriores!B:E,4,0),0)</f>
        <v>Técnico em Enfermagem - 18.464</v>
      </c>
      <c r="F64" s="27" t="s">
        <v>90</v>
      </c>
    </row>
    <row r="65" spans="1:6" hidden="1" x14ac:dyDescent="0.25">
      <c r="A65" s="29">
        <v>44013</v>
      </c>
      <c r="B65" s="30">
        <f>IFERROR(VLOOKUP(Tabela3[[#This Row],[Servidor]],[1]Anteriores!B:E,2,0),0)</f>
        <v>40557</v>
      </c>
      <c r="C65" s="31" t="s">
        <v>92</v>
      </c>
      <c r="D65" s="32" t="str">
        <f>IFERROR(VLOOKUP(Tabela3[[#This Row],[Servidor]],[1]Anteriores!B:E,3,0),0)</f>
        <v>033.106.526-61</v>
      </c>
      <c r="E65" s="32" t="str">
        <f>IFERROR(VLOOKUP(Tabela3[[#This Row],[Servidor]],[1]Anteriores!B:E,4,0),0)</f>
        <v>Médico - 18.464</v>
      </c>
      <c r="F65" s="31" t="s">
        <v>90</v>
      </c>
    </row>
    <row r="66" spans="1:6" hidden="1" x14ac:dyDescent="0.25">
      <c r="A66" s="9">
        <v>44044</v>
      </c>
      <c r="B66" s="10">
        <f>IFERROR(VLOOKUP(Tabela3[[#This Row],[Servidor]],[1]Anteriores!B:E,2,0),0)</f>
        <v>40519</v>
      </c>
      <c r="C66" t="s">
        <v>93</v>
      </c>
      <c r="D66" s="11" t="str">
        <f>IFERROR(VLOOKUP(Tabela3[[#This Row],[Servidor]],[1]Anteriores!B:E,3,0),0)</f>
        <v>991.601.101-04</v>
      </c>
      <c r="E66" s="11" t="str">
        <f>IFERROR(VLOOKUP(Tabela3[[#This Row],[Servidor]],[1]Anteriores!B:E,4,0),0)</f>
        <v>Técnico em Laboratório - 18.464</v>
      </c>
      <c r="F66" s="33" t="s">
        <v>90</v>
      </c>
    </row>
    <row r="67" spans="1:6" hidden="1" x14ac:dyDescent="0.25">
      <c r="A67" s="9">
        <v>44044</v>
      </c>
      <c r="B67" s="10">
        <f>IFERROR(VLOOKUP(Tabela3[[#This Row],[Servidor]],[1]Anteriores!B:E,2,0),0)</f>
        <v>38929</v>
      </c>
      <c r="C67" t="s">
        <v>94</v>
      </c>
      <c r="D67" s="11" t="str">
        <f>IFERROR(VLOOKUP(Tabela3[[#This Row],[Servidor]],[1]Anteriores!B:E,3,0),0)</f>
        <v>472.375.111-49</v>
      </c>
      <c r="E67" s="11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5">
        <v>44075</v>
      </c>
      <c r="B68" s="26">
        <f>IFERROR(VLOOKUP(Tabela3[[#This Row],[Servidor]],[1]Anteriores!B:E,2,0),0)</f>
        <v>40511</v>
      </c>
      <c r="C68" s="27" t="s">
        <v>95</v>
      </c>
      <c r="D68" s="28" t="str">
        <f>IFERROR(VLOOKUP(Tabela3[[#This Row],[Servidor]],[1]Anteriores!B:E,3,0),0)</f>
        <v>292.651.261-91</v>
      </c>
      <c r="E68" s="28" t="str">
        <f>IFERROR(VLOOKUP(Tabela3[[#This Row],[Servidor]],[1]Anteriores!B:E,4,0),0)</f>
        <v>Médico - 18.464</v>
      </c>
      <c r="F68" s="27" t="s">
        <v>11</v>
      </c>
    </row>
    <row r="69" spans="1:6" hidden="1" x14ac:dyDescent="0.25">
      <c r="A69" s="25">
        <v>44075</v>
      </c>
      <c r="B69" s="26">
        <f>IFERROR(VLOOKUP(Tabela3[[#This Row],[Servidor]],[1]Anteriores!B:E,2,0),0)</f>
        <v>40490</v>
      </c>
      <c r="C69" s="27" t="s">
        <v>96</v>
      </c>
      <c r="D69" s="28" t="str">
        <f>IFERROR(VLOOKUP(Tabela3[[#This Row],[Servidor]],[1]Anteriores!B:E,3,0),0)</f>
        <v>855.943.501-87</v>
      </c>
      <c r="E69" s="28" t="str">
        <f>IFERROR(VLOOKUP(Tabela3[[#This Row],[Servidor]],[1]Anteriores!B:E,4,0),0)</f>
        <v>Auxiliar Técnico de Saúde - QT - 18.464</v>
      </c>
      <c r="F69" s="27" t="s">
        <v>11</v>
      </c>
    </row>
    <row r="70" spans="1:6" hidden="1" x14ac:dyDescent="0.25">
      <c r="A70" s="29">
        <v>44075</v>
      </c>
      <c r="B70" s="30">
        <f>IFERROR(VLOOKUP(Tabela3[[#This Row],[Servidor]],[1]Anteriores!B:E,2,0),0)</f>
        <v>29992</v>
      </c>
      <c r="C70" s="31" t="s">
        <v>97</v>
      </c>
      <c r="D70" s="32" t="str">
        <f>IFERROR(VLOOKUP(Tabela3[[#This Row],[Servidor]],[1]Anteriores!B:E,3,0),0)</f>
        <v>091.734.801-00</v>
      </c>
      <c r="E70" s="32" t="str">
        <f>IFERROR(VLOOKUP(Tabela3[[#This Row],[Servidor]],[1]Anteriores!B:E,4,0),0)</f>
        <v>Assistente Técnico de Saúde - 18.464</v>
      </c>
      <c r="F70" s="31" t="s">
        <v>90</v>
      </c>
    </row>
    <row r="71" spans="1:6" hidden="1" x14ac:dyDescent="0.25">
      <c r="A71" s="17">
        <v>44105</v>
      </c>
      <c r="B71" s="18">
        <f>IFERROR(VLOOKUP(Tabela3[[#This Row],[Servidor]],[1]Anteriores!B:E,2,0),0)</f>
        <v>40485</v>
      </c>
      <c r="C71" s="19" t="s">
        <v>98</v>
      </c>
      <c r="D71" s="34" t="str">
        <f>IFERROR(VLOOKUP(Tabela3[[#This Row],[Servidor]],[1]Anteriores!B:E,3,0),0)</f>
        <v>012.227.341-92</v>
      </c>
      <c r="E71" s="34" t="str">
        <f>IFERROR(VLOOKUP(Tabela3[[#This Row],[Servidor]],[1]Anteriores!B:E,4,0),0)</f>
        <v>Técnico em Enfermagem - 18.464</v>
      </c>
      <c r="F71" s="35" t="s">
        <v>90</v>
      </c>
    </row>
    <row r="72" spans="1:6" hidden="1" x14ac:dyDescent="0.25">
      <c r="A72" s="12">
        <v>44105</v>
      </c>
      <c r="B72" s="13">
        <f>IFERROR(VLOOKUP(Tabela3[[#This Row],[Servidor]],[1]Anteriores!B:E,2,0),0)</f>
        <v>40519</v>
      </c>
      <c r="C72" s="14" t="s">
        <v>99</v>
      </c>
      <c r="D72" s="20" t="str">
        <f>IFERROR(VLOOKUP(Tabela3[[#This Row],[Servidor]],[1]Anteriores!B:E,3,0),0)</f>
        <v>200.584.758-50</v>
      </c>
      <c r="E72" s="20" t="str">
        <f>IFERROR(VLOOKUP(Tabela3[[#This Row],[Servidor]],[1]Anteriores!B:E,4,0),0)</f>
        <v>Técnico em Laboratório - 18.464</v>
      </c>
      <c r="F72" s="27" t="s">
        <v>90</v>
      </c>
    </row>
    <row r="73" spans="1:6" hidden="1" x14ac:dyDescent="0.25">
      <c r="A73" s="12">
        <v>44105</v>
      </c>
      <c r="B73" s="13">
        <f>IFERROR(VLOOKUP(Tabela3[[#This Row],[Servidor]],[1]Anteriores!B:E,2,0),0)</f>
        <v>40519</v>
      </c>
      <c r="C73" s="14" t="s">
        <v>93</v>
      </c>
      <c r="D73" s="20" t="str">
        <f>IFERROR(VLOOKUP(Tabela3[[#This Row],[Servidor]],[1]Anteriores!B:E,3,0),0)</f>
        <v>991.601.101-04</v>
      </c>
      <c r="E73" s="20" t="str">
        <f>IFERROR(VLOOKUP(Tabela3[[#This Row],[Servidor]],[1]Anteriores!B:E,4,0),0)</f>
        <v>Técnico em Laboratório - 18.464</v>
      </c>
      <c r="F73" s="27" t="s">
        <v>27</v>
      </c>
    </row>
    <row r="74" spans="1:6" hidden="1" x14ac:dyDescent="0.25">
      <c r="A74" s="12">
        <v>44105</v>
      </c>
      <c r="B74" s="13">
        <f>IFERROR(VLOOKUP(Tabela3[[#This Row],[Servidor]],[1]Anteriores!B:E,2,0),0)</f>
        <v>40470</v>
      </c>
      <c r="C74" s="14" t="s">
        <v>100</v>
      </c>
      <c r="D74" s="20" t="str">
        <f>IFERROR(VLOOKUP(Tabela3[[#This Row],[Servidor]],[1]Anteriores!B:E,3,0),0)</f>
        <v>818.573.901-30</v>
      </c>
      <c r="E74" s="20" t="str">
        <f>IFERROR(VLOOKUP(Tabela3[[#This Row],[Servidor]],[1]Anteriores!B:E,4,0),0)</f>
        <v>Técnico em Enfermagem - 18.464</v>
      </c>
      <c r="F74" s="27" t="s">
        <v>11</v>
      </c>
    </row>
    <row r="75" spans="1:6" hidden="1" x14ac:dyDescent="0.25">
      <c r="A75" s="15">
        <v>44105</v>
      </c>
      <c r="B75" s="16">
        <f>IFERROR(VLOOKUP(Tabela3[[#This Row],[Servidor]],[1]Anteriores!B:E,2,0),0)</f>
        <v>29992</v>
      </c>
      <c r="C75" s="8" t="s">
        <v>97</v>
      </c>
      <c r="D75" s="36" t="str">
        <f>IFERROR(VLOOKUP(Tabela3[[#This Row],[Servidor]],[1]Anteriores!B:E,3,0),0)</f>
        <v>091.734.801-00</v>
      </c>
      <c r="E75" s="36" t="str">
        <f>IFERROR(VLOOKUP(Tabela3[[#This Row],[Servidor]],[1]Anteriores!B:E,4,0),0)</f>
        <v>Assistente Técnico de Saúde - 18.464</v>
      </c>
      <c r="F75" s="31" t="s">
        <v>90</v>
      </c>
    </row>
    <row r="76" spans="1:6" hidden="1" x14ac:dyDescent="0.25">
      <c r="A76" s="37">
        <v>44197</v>
      </c>
      <c r="B76" s="38">
        <v>40558</v>
      </c>
      <c r="C76" s="35" t="s">
        <v>101</v>
      </c>
      <c r="D76" s="39" t="str">
        <f>IFERROR(VLOOKUP(Tabela3[[#This Row],[Servidor]],[1]Anteriores!B:E,3,0),0)</f>
        <v>874.032.421-49</v>
      </c>
      <c r="E76" s="39" t="str">
        <f>IFERROR(VLOOKUP(Tabela3[[#This Row],[Servidor]],[1]Anteriores!B:E,4,0),0)</f>
        <v>Assistente Social - 18.464</v>
      </c>
      <c r="F76" s="35" t="s">
        <v>90</v>
      </c>
    </row>
    <row r="77" spans="1:6" hidden="1" x14ac:dyDescent="0.25">
      <c r="A77" s="25">
        <v>44197</v>
      </c>
      <c r="B77" s="26">
        <f>IFERROR(VLOOKUP(Tabela3[[#This Row],[Servidor]],[1]Anteriores!B:E,2,0),0)</f>
        <v>40504</v>
      </c>
      <c r="C77" s="27" t="s">
        <v>102</v>
      </c>
      <c r="D77" s="28" t="str">
        <f>IFERROR(VLOOKUP(Tabela3[[#This Row],[Servidor]],[1]Anteriores!B:E,3,0),0)</f>
        <v>464.255.601-00</v>
      </c>
      <c r="E77" s="28" t="str">
        <f>IFERROR(VLOOKUP(Tabela3[[#This Row],[Servidor]],[1]Anteriores!B:E,4,0),0)</f>
        <v>Assistente Técnico de Saúde - 18.464</v>
      </c>
      <c r="F77" s="27" t="s">
        <v>103</v>
      </c>
    </row>
    <row r="78" spans="1:6" hidden="1" x14ac:dyDescent="0.25">
      <c r="A78" s="25">
        <v>44197</v>
      </c>
      <c r="B78" s="26">
        <f>IFERROR(VLOOKUP(Tabela3[[#This Row],[Servidor]],[1]Anteriores!B:E,2,0),0)</f>
        <v>40445</v>
      </c>
      <c r="C78" s="27" t="s">
        <v>104</v>
      </c>
      <c r="D78" s="28" t="str">
        <f>IFERROR(VLOOKUP(Tabela3[[#This Row],[Servidor]],[1]Anteriores!B:E,3,0),0)</f>
        <v>949.197.981-72</v>
      </c>
      <c r="E78" s="28" t="str">
        <f>IFERROR(VLOOKUP(Tabela3[[#This Row],[Servidor]],[1]Anteriores!B:E,4,0),0)</f>
        <v>Médico - 18.464</v>
      </c>
      <c r="F78" s="27" t="s">
        <v>90</v>
      </c>
    </row>
    <row r="79" spans="1:6" hidden="1" x14ac:dyDescent="0.25">
      <c r="A79" s="25">
        <v>44197</v>
      </c>
      <c r="B79" s="26">
        <f>IFERROR(VLOOKUP(Tabela3[[#This Row],[Servidor]],[1]Anteriores!B:E,2,0),0)</f>
        <v>40438</v>
      </c>
      <c r="C79" s="27" t="s">
        <v>105</v>
      </c>
      <c r="D79" s="28" t="str">
        <f>IFERROR(VLOOKUP(Tabela3[[#This Row],[Servidor]],[1]Anteriores!B:E,3,0),0)</f>
        <v>949.172.481-91</v>
      </c>
      <c r="E79" s="28" t="str">
        <f>IFERROR(VLOOKUP(Tabela3[[#This Row],[Servidor]],[1]Anteriores!B:E,4,0),0)</f>
        <v>Médico - 18.464</v>
      </c>
      <c r="F79" s="27" t="s">
        <v>90</v>
      </c>
    </row>
    <row r="80" spans="1:6" hidden="1" x14ac:dyDescent="0.25">
      <c r="A80" s="29">
        <v>44197</v>
      </c>
      <c r="B80" s="30">
        <v>40520</v>
      </c>
      <c r="C80" s="31" t="s">
        <v>106</v>
      </c>
      <c r="D80" s="32" t="s">
        <v>107</v>
      </c>
      <c r="E80" s="32" t="s">
        <v>39</v>
      </c>
      <c r="F80" s="31" t="s">
        <v>90</v>
      </c>
    </row>
    <row r="81" spans="1:6" hidden="1" x14ac:dyDescent="0.25">
      <c r="A81" s="37">
        <v>44228</v>
      </c>
      <c r="B81" s="38">
        <f>IFERROR(VLOOKUP(Tabela3[[#This Row],[Servidor]],[1]Anteriores!B:E,2,0),0)</f>
        <v>40485</v>
      </c>
      <c r="C81" s="35" t="s">
        <v>108</v>
      </c>
      <c r="D81" s="39" t="str">
        <f>IFERROR(VLOOKUP(Tabela3[[#This Row],[Servidor]],[1]Anteriores!B:E,3,0),0)</f>
        <v>012.227.341-92</v>
      </c>
      <c r="E81" s="39" t="str">
        <f>IFERROR(VLOOKUP(Tabela3[[#This Row],[Servidor]],[1]Anteriores!B:E,4,0),0)</f>
        <v>Técnico em Enfermagem - 18.464</v>
      </c>
      <c r="F81" s="35" t="s">
        <v>11</v>
      </c>
    </row>
    <row r="82" spans="1:6" hidden="1" x14ac:dyDescent="0.25">
      <c r="A82" s="25">
        <v>44228</v>
      </c>
      <c r="B82" s="26">
        <f>IFERROR(VLOOKUP(Tabela3[[#This Row],[Servidor]],[1]Anteriores!B:E,2,0),0)</f>
        <v>40508</v>
      </c>
      <c r="C82" s="27" t="s">
        <v>109</v>
      </c>
      <c r="D82" s="28" t="str">
        <f>IFERROR(VLOOKUP(Tabela3[[#This Row],[Servidor]],[1]Anteriores!B:E,3,0),0)</f>
        <v>357.700.071-68</v>
      </c>
      <c r="E82" s="28" t="str">
        <f>IFERROR(VLOOKUP(Tabela3[[#This Row],[Servidor]],[1]Anteriores!B:E,4,0),0)</f>
        <v>Técnico em Enfermagem - 18.464</v>
      </c>
      <c r="F82" s="27" t="s">
        <v>11</v>
      </c>
    </row>
    <row r="83" spans="1:6" hidden="1" x14ac:dyDescent="0.25">
      <c r="A83" s="25">
        <v>44228</v>
      </c>
      <c r="B83" s="26">
        <f>IFERROR(VLOOKUP(Tabela3[[#This Row],[Servidor]],[1]Anteriores!B:E,2,0),0)</f>
        <v>40558</v>
      </c>
      <c r="C83" s="27" t="s">
        <v>101</v>
      </c>
      <c r="D83" s="28" t="str">
        <f>IFERROR(VLOOKUP(Tabela3[[#This Row],[Servidor]],[1]Anteriores!B:E,3,0),0)</f>
        <v>874.032.421-49</v>
      </c>
      <c r="E83" s="28" t="str">
        <f>IFERROR(VLOOKUP(Tabela3[[#This Row],[Servidor]],[1]Anteriores!B:E,4,0),0)</f>
        <v>Assistente Social - 18.464</v>
      </c>
      <c r="F83" s="27" t="s">
        <v>90</v>
      </c>
    </row>
    <row r="84" spans="1:6" hidden="1" x14ac:dyDescent="0.25">
      <c r="A84" s="29">
        <v>44228</v>
      </c>
      <c r="B84" s="30">
        <f>IFERROR(VLOOKUP(Tabela3[[#This Row],[Servidor]],[1]Anteriores!B:E,2,0),0)</f>
        <v>40514</v>
      </c>
      <c r="C84" s="31" t="s">
        <v>110</v>
      </c>
      <c r="D84" s="32" t="str">
        <f>IFERROR(VLOOKUP(Tabela3[[#This Row],[Servidor]],[1]Anteriores!B:E,3,0),0)</f>
        <v>007.071.761-31</v>
      </c>
      <c r="E84" s="32" t="str">
        <f>IFERROR(VLOOKUP(Tabela3[[#This Row],[Servidor]],[1]Anteriores!B:E,4,0),0)</f>
        <v>Técnico em Enfermagem - 18.464</v>
      </c>
      <c r="F84" s="31" t="s">
        <v>11</v>
      </c>
    </row>
    <row r="85" spans="1:6" hidden="1" x14ac:dyDescent="0.25">
      <c r="A85" s="37">
        <v>44256</v>
      </c>
      <c r="B85" s="38">
        <f>IFERROR(VLOOKUP(Tabela3[[#This Row],[Servidor]],[1]Anteriores!B:E,2,0),0)</f>
        <v>40930</v>
      </c>
      <c r="C85" s="35" t="s">
        <v>111</v>
      </c>
      <c r="D85" s="39" t="str">
        <f>IFERROR(VLOOKUP(Tabela3[[#This Row],[Servidor]],[1]Anteriores!B:E,3,0),0)</f>
        <v>306.612.851-20</v>
      </c>
      <c r="E85" s="39" t="str">
        <f>IFERROR(VLOOKUP(Tabela3[[#This Row],[Servidor]],[1]Anteriores!B:E,4,0),0)</f>
        <v>Técnico em Enfermagem - 18.464</v>
      </c>
      <c r="F85" s="35" t="s">
        <v>11</v>
      </c>
    </row>
    <row r="86" spans="1:6" hidden="1" x14ac:dyDescent="0.25">
      <c r="A86" s="25">
        <v>44256</v>
      </c>
      <c r="B86" s="26">
        <f>IFERROR(VLOOKUP(Tabela3[[#This Row],[Servidor]],[1]Anteriores!B:E,2,0),0)</f>
        <v>37294</v>
      </c>
      <c r="C86" s="27" t="s">
        <v>112</v>
      </c>
      <c r="D86" s="28" t="str">
        <f>IFERROR(VLOOKUP(Tabela3[[#This Row],[Servidor]],[1]Anteriores!B:E,3,0),0)</f>
        <v>280.638.481-87</v>
      </c>
      <c r="E86" s="28" t="str">
        <f>IFERROR(VLOOKUP(Tabela3[[#This Row],[Servidor]],[1]Anteriores!B:E,4,0),0)</f>
        <v>Auxiliar de Enfermagem - QT - 18.464</v>
      </c>
      <c r="F86" s="27" t="s">
        <v>11</v>
      </c>
    </row>
    <row r="87" spans="1:6" hidden="1" x14ac:dyDescent="0.25">
      <c r="A87" s="25">
        <v>44256</v>
      </c>
      <c r="B87" s="26">
        <f>IFERROR(VLOOKUP(Tabela3[[#This Row],[Servidor]],[1]Anteriores!B:E,2,0),0)</f>
        <v>0</v>
      </c>
      <c r="C87" s="27" t="s">
        <v>113</v>
      </c>
      <c r="D87" s="28" t="s">
        <v>114</v>
      </c>
      <c r="E87" s="28" t="s">
        <v>39</v>
      </c>
      <c r="F87" s="27" t="s">
        <v>27</v>
      </c>
    </row>
    <row r="88" spans="1:6" hidden="1" x14ac:dyDescent="0.25">
      <c r="A88" s="25">
        <v>44256</v>
      </c>
      <c r="B88" s="26">
        <f>IFERROR(VLOOKUP(Tabela3[[#This Row],[Servidor]],[1]Anteriores!B:E,2,0),0)</f>
        <v>41035</v>
      </c>
      <c r="C88" s="27" t="s">
        <v>115</v>
      </c>
      <c r="D88" s="28" t="str">
        <f>IFERROR(VLOOKUP(Tabela3[[#This Row],[Servidor]],[1]Anteriores!B:E,3,0),0)</f>
        <v>007.886.641-31</v>
      </c>
      <c r="E88" s="28" t="str">
        <f>IFERROR(VLOOKUP(Tabela3[[#This Row],[Servidor]],[1]Anteriores!B:E,4,0),0)</f>
        <v>Psicólogo - 18.464</v>
      </c>
      <c r="F88" s="27" t="s">
        <v>11</v>
      </c>
    </row>
    <row r="89" spans="1:6" hidden="1" x14ac:dyDescent="0.25">
      <c r="A89" s="25">
        <v>44256</v>
      </c>
      <c r="B89" s="26">
        <f>IFERROR(VLOOKUP(Tabela3[[#This Row],[Servidor]],[1]Anteriores!B:E,2,0),0)</f>
        <v>40471</v>
      </c>
      <c r="C89" s="27" t="s">
        <v>116</v>
      </c>
      <c r="D89" s="28" t="str">
        <f>IFERROR(VLOOKUP(Tabela3[[#This Row],[Servidor]],[1]Anteriores!B:E,3,0),0)</f>
        <v>574.495.971-87</v>
      </c>
      <c r="E89" s="28" t="str">
        <f>IFERROR(VLOOKUP(Tabela3[[#This Row],[Servidor]],[1]Anteriores!B:E,4,0),0)</f>
        <v>Técnico em Enfermagem - 18.464</v>
      </c>
      <c r="F89" s="27" t="s">
        <v>11</v>
      </c>
    </row>
    <row r="90" spans="1:6" hidden="1" x14ac:dyDescent="0.25">
      <c r="A90" s="25">
        <v>44256</v>
      </c>
      <c r="B90" s="26">
        <f>IFERROR(VLOOKUP(Tabela3[[#This Row],[Servidor]],[1]Anteriores!B:E,2,0),0)</f>
        <v>37165</v>
      </c>
      <c r="C90" s="27" t="s">
        <v>117</v>
      </c>
      <c r="D90" s="28" t="str">
        <f>IFERROR(VLOOKUP(Tabela3[[#This Row],[Servidor]],[1]Anteriores!B:E,3,0),0)</f>
        <v>777.454.851-34</v>
      </c>
      <c r="E90" s="28" t="str">
        <f>IFERROR(VLOOKUP(Tabela3[[#This Row],[Servidor]],[1]Anteriores!B:E,4,0),0)</f>
        <v>Auxiliar de Enfermagem - QT - 18.464</v>
      </c>
      <c r="F90" s="27" t="s">
        <v>11</v>
      </c>
    </row>
    <row r="91" spans="1:6" hidden="1" x14ac:dyDescent="0.25">
      <c r="A91" s="25">
        <v>44256</v>
      </c>
      <c r="B91" s="26">
        <f>IFERROR(VLOOKUP(Tabela3[[#This Row],[Servidor]],[1]Anteriores!B:E,2,0),0)</f>
        <v>30798</v>
      </c>
      <c r="C91" s="27" t="s">
        <v>118</v>
      </c>
      <c r="D91" s="28" t="str">
        <f>IFERROR(VLOOKUP(Tabela3[[#This Row],[Servidor]],[1]Anteriores!B:E,3,0),0)</f>
        <v>166.692.401-63</v>
      </c>
      <c r="E91" s="28" t="str">
        <f>IFERROR(VLOOKUP(Tabela3[[#This Row],[Servidor]],[1]Anteriores!B:E,4,0),0)</f>
        <v>Psicólogo - 18.464</v>
      </c>
      <c r="F91" s="27" t="s">
        <v>11</v>
      </c>
    </row>
    <row r="92" spans="1:6" hidden="1" x14ac:dyDescent="0.25">
      <c r="A92" s="25">
        <v>44256</v>
      </c>
      <c r="B92" s="26">
        <f>IFERROR(VLOOKUP(Tabela3[[#This Row],[Servidor]],[1]Anteriores!B:E,2,0),0)</f>
        <v>40493</v>
      </c>
      <c r="C92" s="27" t="s">
        <v>119</v>
      </c>
      <c r="D92" s="28" t="str">
        <f>IFERROR(VLOOKUP(Tabela3[[#This Row],[Servidor]],[1]Anteriores!B:E,3,0),0)</f>
        <v>815.225.411-87</v>
      </c>
      <c r="E92" s="28" t="str">
        <f>IFERROR(VLOOKUP(Tabela3[[#This Row],[Servidor]],[1]Anteriores!B:E,4,0),0)</f>
        <v>Enfermeiro - 18.464</v>
      </c>
      <c r="F92" s="27" t="s">
        <v>11</v>
      </c>
    </row>
    <row r="93" spans="1:6" hidden="1" x14ac:dyDescent="0.25">
      <c r="A93" s="25">
        <v>44256</v>
      </c>
      <c r="B93" s="26">
        <f>IFERROR(VLOOKUP(Tabela3[[#This Row],[Servidor]],[1]Anteriores!B:E,2,0),0)</f>
        <v>40501</v>
      </c>
      <c r="C93" s="27" t="s">
        <v>120</v>
      </c>
      <c r="D93" s="28" t="str">
        <f>IFERROR(VLOOKUP(Tabela3[[#This Row],[Servidor]],[1]Anteriores!B:E,3,0),0)</f>
        <v>961.463.381-68</v>
      </c>
      <c r="E93" s="28" t="str">
        <f>IFERROR(VLOOKUP(Tabela3[[#This Row],[Servidor]],[1]Anteriores!B:E,4,0),0)</f>
        <v>Técnico em Enfermagem - 18.464</v>
      </c>
      <c r="F93" s="27" t="s">
        <v>11</v>
      </c>
    </row>
    <row r="94" spans="1:6" hidden="1" x14ac:dyDescent="0.25">
      <c r="A94" s="25">
        <v>44256</v>
      </c>
      <c r="B94" s="26">
        <f>IFERROR(VLOOKUP(Tabela3[[#This Row],[Servidor]],[1]Anteriores!B:E,2,0),0)</f>
        <v>38573</v>
      </c>
      <c r="C94" s="27" t="s">
        <v>121</v>
      </c>
      <c r="D94" s="28" t="str">
        <f>IFERROR(VLOOKUP(Tabela3[[#This Row],[Servidor]],[1]Anteriores!B:E,3,0),0)</f>
        <v>798.710.201-63</v>
      </c>
      <c r="E94" s="28" t="str">
        <f>IFERROR(VLOOKUP(Tabela3[[#This Row],[Servidor]],[1]Anteriores!B:E,4,0),0)</f>
        <v>Técnico em Enfermagem - 18.464</v>
      </c>
      <c r="F94" s="27" t="s">
        <v>11</v>
      </c>
    </row>
    <row r="95" spans="1:6" hidden="1" x14ac:dyDescent="0.25">
      <c r="A95" s="25">
        <v>44256</v>
      </c>
      <c r="B95" s="26">
        <f>IFERROR(VLOOKUP(Tabela3[[#This Row],[Servidor]],[1]Anteriores!B:E,2,0),0)</f>
        <v>0</v>
      </c>
      <c r="C95" s="27" t="s">
        <v>122</v>
      </c>
      <c r="D95" s="28" t="s">
        <v>123</v>
      </c>
      <c r="E95" s="28" t="s">
        <v>39</v>
      </c>
      <c r="F95" s="27" t="s">
        <v>27</v>
      </c>
    </row>
    <row r="96" spans="1:6" hidden="1" x14ac:dyDescent="0.25">
      <c r="A96" s="25">
        <v>44256</v>
      </c>
      <c r="B96" s="26">
        <f>IFERROR(VLOOKUP(Tabela3[[#This Row],[Servidor]],[1]Anteriores!B:E,2,0),0)</f>
        <v>40558</v>
      </c>
      <c r="C96" s="27" t="s">
        <v>101</v>
      </c>
      <c r="D96" s="28" t="str">
        <f>IFERROR(VLOOKUP(Tabela3[[#This Row],[Servidor]],[1]Anteriores!B:E,3,0),0)</f>
        <v>874.032.421-49</v>
      </c>
      <c r="E96" s="28" t="str">
        <f>IFERROR(VLOOKUP(Tabela3[[#This Row],[Servidor]],[1]Anteriores!B:E,4,0),0)</f>
        <v>Assistente Social - 18.464</v>
      </c>
      <c r="F96" s="27" t="s">
        <v>11</v>
      </c>
    </row>
    <row r="97" spans="1:6" hidden="1" x14ac:dyDescent="0.25">
      <c r="A97" s="25">
        <v>44256</v>
      </c>
      <c r="B97" s="26">
        <f>IFERROR(VLOOKUP(Tabela3[[#This Row],[Servidor]],[1]Anteriores!B:E,2,0),0)</f>
        <v>38565</v>
      </c>
      <c r="C97" s="27" t="s">
        <v>124</v>
      </c>
      <c r="D97" s="28" t="str">
        <f>IFERROR(VLOOKUP(Tabela3[[#This Row],[Servidor]],[1]Anteriores!B:E,3,0),0)</f>
        <v>776.665.771-68</v>
      </c>
      <c r="E97" s="28" t="str">
        <f>IFERROR(VLOOKUP(Tabela3[[#This Row],[Servidor]],[1]Anteriores!B:E,4,0),0)</f>
        <v>Enfermeiro - 18.464</v>
      </c>
      <c r="F97" s="27" t="s">
        <v>11</v>
      </c>
    </row>
    <row r="98" spans="1:6" hidden="1" x14ac:dyDescent="0.25">
      <c r="A98" s="25">
        <v>44256</v>
      </c>
      <c r="B98" s="26">
        <f>IFERROR(VLOOKUP(Tabela3[[#This Row],[Servidor]],[1]Anteriores!B:E,2,0),0)</f>
        <v>40506</v>
      </c>
      <c r="C98" s="27" t="s">
        <v>125</v>
      </c>
      <c r="D98" s="28" t="str">
        <f>IFERROR(VLOOKUP(Tabela3[[#This Row],[Servidor]],[1]Anteriores!B:E,3,0),0)</f>
        <v>002.314.491-27</v>
      </c>
      <c r="E98" s="28" t="str">
        <f>IFERROR(VLOOKUP(Tabela3[[#This Row],[Servidor]],[1]Anteriores!B:E,4,0),0)</f>
        <v>Psicólogo - 18.464</v>
      </c>
      <c r="F98" s="27" t="s">
        <v>11</v>
      </c>
    </row>
    <row r="99" spans="1:6" hidden="1" x14ac:dyDescent="0.25">
      <c r="A99" s="25">
        <v>44256</v>
      </c>
      <c r="B99" s="26">
        <f>IFERROR(VLOOKUP(Tabela3[[#This Row],[Servidor]],[1]Anteriores!B:E,2,0),0)</f>
        <v>40466</v>
      </c>
      <c r="C99" s="27" t="s">
        <v>126</v>
      </c>
      <c r="D99" s="28" t="str">
        <f>IFERROR(VLOOKUP(Tabela3[[#This Row],[Servidor]],[1]Anteriores!B:E,3,0),0)</f>
        <v>820.938.731-68</v>
      </c>
      <c r="E99" s="28" t="str">
        <f>IFERROR(VLOOKUP(Tabela3[[#This Row],[Servidor]],[1]Anteriores!B:E,4,0),0)</f>
        <v>Assistente Social - 18.464</v>
      </c>
      <c r="F99" s="27" t="s">
        <v>11</v>
      </c>
    </row>
    <row r="100" spans="1:6" hidden="1" x14ac:dyDescent="0.25">
      <c r="A100" s="29">
        <v>44256</v>
      </c>
      <c r="B100" s="30">
        <f>IFERROR(VLOOKUP(Tabela3[[#This Row],[Servidor]],[1]Anteriores!B:E,2,0),0)</f>
        <v>40602</v>
      </c>
      <c r="C100" s="31" t="s">
        <v>127</v>
      </c>
      <c r="D100" s="32" t="str">
        <f>IFERROR(VLOOKUP(Tabela3[[#This Row],[Servidor]],[1]Anteriores!B:E,3,0),0)</f>
        <v>263.753.201-78</v>
      </c>
      <c r="E100" s="32" t="str">
        <f>IFERROR(VLOOKUP(Tabela3[[#This Row],[Servidor]],[1]Anteriores!B:E,4,0),0)</f>
        <v>Assistente Social - 18.464</v>
      </c>
      <c r="F100" s="31" t="s">
        <v>11</v>
      </c>
    </row>
    <row r="101" spans="1:6" hidden="1" x14ac:dyDescent="0.25">
      <c r="A101" s="37">
        <v>44287</v>
      </c>
      <c r="B101" s="38">
        <f>IFERROR(VLOOKUP(Tabela3[[#This Row],[Servidor]],[1]Anteriores!B:E,2,0),0)</f>
        <v>40510</v>
      </c>
      <c r="C101" s="35" t="s">
        <v>128</v>
      </c>
      <c r="D101" s="39" t="str">
        <f>IFERROR(VLOOKUP(Tabela3[[#This Row],[Servidor]],[1]Anteriores!B:E,3,0),0)</f>
        <v>711.774.851-68</v>
      </c>
      <c r="E101" s="39" t="str">
        <f>IFERROR(VLOOKUP(Tabela3[[#This Row],[Servidor]],[1]Anteriores!B:E,4,0),0)</f>
        <v>Cirurgião-Dentista - 18.464</v>
      </c>
      <c r="F101" s="35" t="s">
        <v>27</v>
      </c>
    </row>
    <row r="102" spans="1:6" hidden="1" x14ac:dyDescent="0.25">
      <c r="A102" s="25">
        <v>44287</v>
      </c>
      <c r="B102" s="26">
        <f>IFERROR(VLOOKUP(Tabela3[[#This Row],[Servidor]],[1]Anteriores!B:E,2,0),0)</f>
        <v>40455</v>
      </c>
      <c r="C102" s="27" t="s">
        <v>129</v>
      </c>
      <c r="D102" s="28" t="str">
        <f>IFERROR(VLOOKUP(Tabela3[[#This Row],[Servidor]],[1]Anteriores!B:E,3,0),0)</f>
        <v>017.368.421-10</v>
      </c>
      <c r="E102" s="28" t="str">
        <f>IFERROR(VLOOKUP(Tabela3[[#This Row],[Servidor]],[1]Anteriores!B:E,4,0),0)</f>
        <v>Enfermeiro - 18.464</v>
      </c>
      <c r="F102" s="27" t="s">
        <v>11</v>
      </c>
    </row>
    <row r="103" spans="1:6" hidden="1" x14ac:dyDescent="0.25">
      <c r="A103" s="25">
        <v>44287</v>
      </c>
      <c r="B103" s="26">
        <f>IFERROR(VLOOKUP(Tabela3[[#This Row],[Servidor]],[1]Anteriores!B:E,2,0),0)</f>
        <v>40501</v>
      </c>
      <c r="C103" s="27" t="s">
        <v>130</v>
      </c>
      <c r="D103" s="28" t="str">
        <f>IFERROR(VLOOKUP(Tabela3[[#This Row],[Servidor]],[1]Anteriores!B:E,3,0),0)</f>
        <v>018.904.561-28</v>
      </c>
      <c r="E103" s="28" t="str">
        <f>IFERROR(VLOOKUP(Tabela3[[#This Row],[Servidor]],[1]Anteriores!B:E,4,0),0)</f>
        <v>Técnico em Enfermagem - 18.464</v>
      </c>
      <c r="F103" s="27" t="s">
        <v>11</v>
      </c>
    </row>
    <row r="104" spans="1:6" hidden="1" x14ac:dyDescent="0.25">
      <c r="A104" s="29">
        <v>44287</v>
      </c>
      <c r="B104" s="30">
        <f>IFERROR(VLOOKUP(Tabela3[[#This Row],[Servidor]],[1]Anteriores!B:E,2,0),0)</f>
        <v>40507</v>
      </c>
      <c r="C104" s="31" t="s">
        <v>131</v>
      </c>
      <c r="D104" s="32" t="str">
        <f>IFERROR(VLOOKUP(Tabela3[[#This Row],[Servidor]],[1]Anteriores!B:E,3,0),0)</f>
        <v>005.873.821-55</v>
      </c>
      <c r="E104" s="32" t="str">
        <f>IFERROR(VLOOKUP(Tabela3[[#This Row],[Servidor]],[1]Anteriores!B:E,4,0),0)</f>
        <v>Biomédico - 18.464</v>
      </c>
      <c r="F104" s="31" t="s">
        <v>11</v>
      </c>
    </row>
    <row r="105" spans="1:6" hidden="1" x14ac:dyDescent="0.25">
      <c r="A105" s="17">
        <v>44317</v>
      </c>
      <c r="B105" s="18">
        <f>IFERROR(VLOOKUP(Tabela3[[#This Row],[Servidor]],[1]Anteriores!B:E,2,0),0)</f>
        <v>40431</v>
      </c>
      <c r="C105" s="19" t="s">
        <v>132</v>
      </c>
      <c r="D105" s="34" t="str">
        <f>IFERROR(VLOOKUP(Tabela3[[#This Row],[Servidor]],[1]Anteriores!B:E,3,0),0)</f>
        <v>507.314.591-72</v>
      </c>
      <c r="E105" s="34" t="str">
        <f>IFERROR(VLOOKUP(Tabela3[[#This Row],[Servidor]],[1]Anteriores!B:E,4,0),0)</f>
        <v>Técnico em Enfermagem - 18.464</v>
      </c>
      <c r="F105" s="19" t="s">
        <v>11</v>
      </c>
    </row>
    <row r="106" spans="1:6" hidden="1" x14ac:dyDescent="0.25">
      <c r="A106" s="12">
        <v>44317</v>
      </c>
      <c r="B106" s="13">
        <f>IFERROR(VLOOKUP(Tabela3[[#This Row],[Servidor]],[1]Anteriores!B:E,2,0),0)</f>
        <v>40548</v>
      </c>
      <c r="C106" s="14" t="s">
        <v>133</v>
      </c>
      <c r="D106" s="20" t="str">
        <f>IFERROR(VLOOKUP(Tabela3[[#This Row],[Servidor]],[1]Anteriores!B:E,3,0),0)</f>
        <v>027.785.141-63</v>
      </c>
      <c r="E106" s="20" t="str">
        <f>IFERROR(VLOOKUP(Tabela3[[#This Row],[Servidor]],[1]Anteriores!B:E,4,0),0)</f>
        <v>Técnico em Enfermagem - 18.464</v>
      </c>
      <c r="F106" s="14" t="s">
        <v>11</v>
      </c>
    </row>
    <row r="107" spans="1:6" hidden="1" x14ac:dyDescent="0.25">
      <c r="A107" s="12">
        <v>44317</v>
      </c>
      <c r="B107" s="13">
        <f>IFERROR(VLOOKUP(Tabela3[[#This Row],[Servidor]],[1]Anteriores!B:E,2,0),0)</f>
        <v>40519</v>
      </c>
      <c r="C107" s="14" t="s">
        <v>134</v>
      </c>
      <c r="D107" s="20" t="str">
        <f>IFERROR(VLOOKUP(Tabela3[[#This Row],[Servidor]],[1]Anteriores!B:E,3,0),0)</f>
        <v>821.089.941-49</v>
      </c>
      <c r="E107" s="20" t="str">
        <f>IFERROR(VLOOKUP(Tabela3[[#This Row],[Servidor]],[1]Anteriores!B:E,4,0),0)</f>
        <v>Técnico em Laboratório - 18.464</v>
      </c>
      <c r="F107" s="14" t="s">
        <v>11</v>
      </c>
    </row>
    <row r="108" spans="1:6" hidden="1" x14ac:dyDescent="0.25">
      <c r="A108" s="12">
        <v>44317</v>
      </c>
      <c r="B108" s="13">
        <f>IFERROR(VLOOKUP(Tabela3[[#This Row],[Servidor]],[1]Anteriores!B:E,2,0),0)</f>
        <v>38484</v>
      </c>
      <c r="C108" s="14" t="s">
        <v>135</v>
      </c>
      <c r="D108" s="20" t="str">
        <f>IFERROR(VLOOKUP(Tabela3[[#This Row],[Servidor]],[1]Anteriores!B:E,3,0),0)</f>
        <v>974.704.221-53</v>
      </c>
      <c r="E108" s="20" t="str">
        <f>IFERROR(VLOOKUP(Tabela3[[#This Row],[Servidor]],[1]Anteriores!B:E,4,0),0)</f>
        <v>Técnico em Enfermagem - 18.464</v>
      </c>
      <c r="F108" s="14" t="s">
        <v>11</v>
      </c>
    </row>
    <row r="109" spans="1:6" hidden="1" x14ac:dyDescent="0.25">
      <c r="A109" s="12">
        <v>44317</v>
      </c>
      <c r="B109" s="13">
        <v>41565</v>
      </c>
      <c r="C109" s="14" t="s">
        <v>136</v>
      </c>
      <c r="D109" s="20" t="s">
        <v>137</v>
      </c>
      <c r="E109" s="20" t="s">
        <v>138</v>
      </c>
      <c r="F109" s="14" t="s">
        <v>11</v>
      </c>
    </row>
    <row r="110" spans="1:6" hidden="1" x14ac:dyDescent="0.25">
      <c r="A110" s="15">
        <v>44317</v>
      </c>
      <c r="B110" s="16">
        <f>IFERROR(VLOOKUP(Tabela3[[#This Row],[Servidor]],[1]Anteriores!B:E,2,0),0)</f>
        <v>40505</v>
      </c>
      <c r="C110" s="8" t="s">
        <v>139</v>
      </c>
      <c r="D110" s="36" t="str">
        <f>IFERROR(VLOOKUP(Tabela3[[#This Row],[Servidor]],[1]Anteriores!B:E,3,0),0)</f>
        <v>331.746.791-68</v>
      </c>
      <c r="E110" s="36" t="str">
        <f>IFERROR(VLOOKUP(Tabela3[[#This Row],[Servidor]],[1]Anteriores!B:E,4,0),0)</f>
        <v>Técnico em Enfermagem - 18.464</v>
      </c>
      <c r="F110" s="8" t="s">
        <v>11</v>
      </c>
    </row>
    <row r="111" spans="1:6" hidden="1" x14ac:dyDescent="0.25">
      <c r="A111" s="17">
        <v>44348</v>
      </c>
      <c r="B111" s="18">
        <f>IFERROR(VLOOKUP(Tabela3[[#This Row],[Servidor]],[1]Anteriores!B:E,2,0),0)</f>
        <v>40438</v>
      </c>
      <c r="C111" s="19" t="s">
        <v>105</v>
      </c>
      <c r="D111" s="34" t="str">
        <f>IFERROR(VLOOKUP(Tabela3[[#This Row],[Servidor]],[1]Anteriores!B:E,3,0),0)</f>
        <v>949.172.481-91</v>
      </c>
      <c r="E111" s="34" t="str">
        <f>IFERROR(VLOOKUP(Tabela3[[#This Row],[Servidor]],[1]Anteriores!B:E,4,0),0)</f>
        <v>Médico - 18.464</v>
      </c>
      <c r="F111" s="19" t="s">
        <v>11</v>
      </c>
    </row>
    <row r="112" spans="1:6" hidden="1" x14ac:dyDescent="0.25">
      <c r="A112" s="12">
        <v>44348</v>
      </c>
      <c r="B112" s="13">
        <f>IFERROR(VLOOKUP(Tabela3[[#This Row],[Servidor]],[1]Anteriores!B:E,2,0),0)</f>
        <v>40441</v>
      </c>
      <c r="C112" s="14" t="s">
        <v>140</v>
      </c>
      <c r="D112" s="20" t="str">
        <f>IFERROR(VLOOKUP(Tabela3[[#This Row],[Servidor]],[1]Anteriores!B:E,3,0),0)</f>
        <v>626.307.411-68</v>
      </c>
      <c r="E112" s="20" t="str">
        <f>IFERROR(VLOOKUP(Tabela3[[#This Row],[Servidor]],[1]Anteriores!B:E,4,0),0)</f>
        <v>Auxiliar Técnico de Saúde - QT - 18.464</v>
      </c>
      <c r="F112" s="14" t="s">
        <v>27</v>
      </c>
    </row>
    <row r="113" spans="1:6" hidden="1" x14ac:dyDescent="0.25">
      <c r="A113" s="15">
        <v>44348</v>
      </c>
      <c r="B113" s="16">
        <f>IFERROR(VLOOKUP(Tabela3[[#This Row],[Servidor]],[1]Anteriores!B:E,2,0),0)</f>
        <v>40522</v>
      </c>
      <c r="C113" s="8" t="s">
        <v>141</v>
      </c>
      <c r="D113" s="36" t="str">
        <f>IFERROR(VLOOKUP(Tabela3[[#This Row],[Servidor]],[1]Anteriores!B:E,3,0),0)</f>
        <v>709.639.751-53</v>
      </c>
      <c r="E113" s="36" t="str">
        <f>IFERROR(VLOOKUP(Tabela3[[#This Row],[Servidor]],[1]Anteriores!B:E,4,0),0)</f>
        <v>Cirurgião-Dentista - 18.464</v>
      </c>
      <c r="F113" s="8" t="s">
        <v>27</v>
      </c>
    </row>
    <row r="114" spans="1:6" hidden="1" x14ac:dyDescent="0.25">
      <c r="A114" s="17">
        <v>44378</v>
      </c>
      <c r="B114" s="18">
        <f>IFERROR(VLOOKUP(Tabela3[[#This Row],[Servidor]],[1]Anteriores!B:E,2,0),0)</f>
        <v>40441</v>
      </c>
      <c r="C114" s="19" t="s">
        <v>142</v>
      </c>
      <c r="D114" s="34" t="str">
        <f>IFERROR(VLOOKUP(Tabela3[[#This Row],[Servidor]],[1]Anteriores!B:E,3,0),0)</f>
        <v>001.147.061-58</v>
      </c>
      <c r="E114" s="34" t="str">
        <f>IFERROR(VLOOKUP(Tabela3[[#This Row],[Servidor]],[1]Anteriores!B:E,4,0),0)</f>
        <v>Técnico em Enfermagem - 18.464</v>
      </c>
      <c r="F114" s="19" t="s">
        <v>11</v>
      </c>
    </row>
    <row r="115" spans="1:6" hidden="1" x14ac:dyDescent="0.25">
      <c r="A115" s="12">
        <v>44378</v>
      </c>
      <c r="B115" s="13">
        <f>IFERROR(VLOOKUP(Tabela3[[#This Row],[Servidor]],[1]Anteriores!B:E,2,0),0)</f>
        <v>40522</v>
      </c>
      <c r="C115" s="14" t="s">
        <v>141</v>
      </c>
      <c r="D115" s="20" t="str">
        <f>IFERROR(VLOOKUP(Tabela3[[#This Row],[Servidor]],[1]Anteriores!B:E,3,0),0)</f>
        <v>709.639.751-53</v>
      </c>
      <c r="E115" s="20" t="str">
        <f>IFERROR(VLOOKUP(Tabela3[[#This Row],[Servidor]],[1]Anteriores!B:E,4,0),0)</f>
        <v>Cirurgião-Dentista - 18.464</v>
      </c>
      <c r="F115" s="14" t="s">
        <v>90</v>
      </c>
    </row>
    <row r="116" spans="1:6" hidden="1" x14ac:dyDescent="0.25">
      <c r="A116" s="12">
        <v>44378</v>
      </c>
      <c r="B116" s="13">
        <f>IFERROR(VLOOKUP(Tabela3[[#This Row],[Servidor]],[1]Anteriores!B:E,2,0),0)</f>
        <v>40522</v>
      </c>
      <c r="C116" s="14" t="s">
        <v>141</v>
      </c>
      <c r="D116" s="20" t="str">
        <f>IFERROR(VLOOKUP(Tabela3[[#This Row],[Servidor]],[1]Anteriores!B:E,3,0),0)</f>
        <v>709.639.751-53</v>
      </c>
      <c r="E116" s="20" t="str">
        <f>IFERROR(VLOOKUP(Tabela3[[#This Row],[Servidor]],[1]Anteriores!B:E,4,0),0)</f>
        <v>Cirurgião-Dentista - 18.464</v>
      </c>
      <c r="F116" s="14" t="s">
        <v>27</v>
      </c>
    </row>
    <row r="117" spans="1:6" hidden="1" x14ac:dyDescent="0.25">
      <c r="A117" s="12">
        <v>44378</v>
      </c>
      <c r="B117" s="13">
        <f>IFERROR(VLOOKUP(Tabela3[[#This Row],[Servidor]],[1]Anteriores!B:E,2,0),0)</f>
        <v>40441</v>
      </c>
      <c r="C117" s="14" t="s">
        <v>143</v>
      </c>
      <c r="D117" s="20" t="str">
        <f>IFERROR(VLOOKUP(Tabela3[[#This Row],[Servidor]],[1]Anteriores!B:E,3,0),0)</f>
        <v>016.878.981-70</v>
      </c>
      <c r="E117" s="20" t="str">
        <f>IFERROR(VLOOKUP(Tabela3[[#This Row],[Servidor]],[1]Anteriores!B:E,4,0),0)</f>
        <v>Técnico em Enfermagem - 18.464</v>
      </c>
      <c r="F117" s="14" t="s">
        <v>11</v>
      </c>
    </row>
    <row r="118" spans="1:6" hidden="1" x14ac:dyDescent="0.25">
      <c r="A118" s="15">
        <v>44378</v>
      </c>
      <c r="B118" s="16">
        <f>IFERROR(VLOOKUP(Tabela3[[#This Row],[Servidor]],[1]Anteriores!B:E,2,0),0)</f>
        <v>38504</v>
      </c>
      <c r="C118" s="8" t="s">
        <v>144</v>
      </c>
      <c r="D118" s="36" t="str">
        <f>IFERROR(VLOOKUP(Tabela3[[#This Row],[Servidor]],[1]Anteriores!B:E,3,0),0)</f>
        <v>587.800.761-49</v>
      </c>
      <c r="E118" s="36" t="str">
        <f>IFERROR(VLOOKUP(Tabela3[[#This Row],[Servidor]],[1]Anteriores!B:E,4,0),0)</f>
        <v>Auxiliar de Enfermagem - QT - 18.464</v>
      </c>
      <c r="F118" s="8" t="s">
        <v>11</v>
      </c>
    </row>
    <row r="119" spans="1:6" hidden="1" x14ac:dyDescent="0.25">
      <c r="A119" s="37">
        <v>44440</v>
      </c>
      <c r="B119" s="38">
        <f>IFERROR(VLOOKUP(Tabela3[[#This Row],[Servidor]],[1]Anteriores!B:E,2,0),0)</f>
        <v>40910</v>
      </c>
      <c r="C119" s="35" t="s">
        <v>145</v>
      </c>
      <c r="D119" s="39" t="str">
        <f>IFERROR(VLOOKUP(Tabela3[[#This Row],[Servidor]],[1]Anteriores!B:E,3,0),0)</f>
        <v>945.797.411-53</v>
      </c>
      <c r="E119" s="39" t="str">
        <f>IFERROR(VLOOKUP(Tabela3[[#This Row],[Servidor]],[1]Anteriores!B:E,4,0),0)</f>
        <v>Auxiliar de Enfermagem - QT - 18.464</v>
      </c>
      <c r="F119" s="35" t="s">
        <v>27</v>
      </c>
    </row>
    <row r="120" spans="1:6" hidden="1" x14ac:dyDescent="0.25">
      <c r="A120" s="25">
        <v>44440</v>
      </c>
      <c r="B120" s="26">
        <f>IFERROR(VLOOKUP(Tabela3[[#This Row],[Servidor]],[1]Anteriores!B:E,2,0),0)</f>
        <v>40910</v>
      </c>
      <c r="C120" s="27" t="s">
        <v>145</v>
      </c>
      <c r="D120" s="28" t="str">
        <f>IFERROR(VLOOKUP(Tabela3[[#This Row],[Servidor]],[1]Anteriores!B:E,3,0),0)</f>
        <v>945.797.411-53</v>
      </c>
      <c r="E120" s="28" t="str">
        <f>IFERROR(VLOOKUP(Tabela3[[#This Row],[Servidor]],[1]Anteriores!B:E,4,0),0)</f>
        <v>Auxiliar de Enfermagem - QT - 18.464</v>
      </c>
      <c r="F120" s="27" t="s">
        <v>27</v>
      </c>
    </row>
    <row r="121" spans="1:6" hidden="1" x14ac:dyDescent="0.25">
      <c r="A121" s="25">
        <v>44440</v>
      </c>
      <c r="B121" s="26">
        <f>IFERROR(VLOOKUP(Tabela3[[#This Row],[Servidor]],[1]Anteriores!B:E,2,0),0)</f>
        <v>31448</v>
      </c>
      <c r="C121" s="27" t="s">
        <v>146</v>
      </c>
      <c r="D121" s="28" t="str">
        <f>IFERROR(VLOOKUP(Tabela3[[#This Row],[Servidor]],[1]Anteriores!B:E,3,0),0)</f>
        <v>148.890.721-87</v>
      </c>
      <c r="E121" s="28" t="str">
        <f>IFERROR(VLOOKUP(Tabela3[[#This Row],[Servidor]],[1]Anteriores!B:E,4,0),0)</f>
        <v>Auxiliar Técnico de Saúde - QT - 18.464</v>
      </c>
      <c r="F121" s="27" t="s">
        <v>62</v>
      </c>
    </row>
    <row r="122" spans="1:6" hidden="1" x14ac:dyDescent="0.25">
      <c r="A122" s="25">
        <v>44440</v>
      </c>
      <c r="B122" s="26">
        <f>IFERROR(VLOOKUP(Tabela3[[#This Row],[Servidor]],[1]Anteriores!B:E,2,0),0)</f>
        <v>40515</v>
      </c>
      <c r="C122" s="27" t="s">
        <v>147</v>
      </c>
      <c r="D122" s="28" t="str">
        <f>IFERROR(VLOOKUP(Tabela3[[#This Row],[Servidor]],[1]Anteriores!B:E,3,0),0)</f>
        <v>924.368.541-49</v>
      </c>
      <c r="E122" s="28" t="str">
        <f>IFERROR(VLOOKUP(Tabela3[[#This Row],[Servidor]],[1]Anteriores!B:E,4,0),0)</f>
        <v>Médico - 18.464</v>
      </c>
      <c r="F122" s="27" t="s">
        <v>11</v>
      </c>
    </row>
    <row r="123" spans="1:6" hidden="1" x14ac:dyDescent="0.25">
      <c r="A123" s="25">
        <v>44440</v>
      </c>
      <c r="B123" s="26">
        <f>IFERROR(VLOOKUP(Tabela3[[#This Row],[Servidor]],[1]Anteriores!B:E,2,0),0)</f>
        <v>40471</v>
      </c>
      <c r="C123" s="27" t="s">
        <v>148</v>
      </c>
      <c r="D123" s="28" t="str">
        <f>IFERROR(VLOOKUP(Tabela3[[#This Row],[Servidor]],[1]Anteriores!B:E,3,0),0)</f>
        <v>520.246.521-15</v>
      </c>
      <c r="E123" s="28" t="str">
        <f>IFERROR(VLOOKUP(Tabela3[[#This Row],[Servidor]],[1]Anteriores!B:E,4,0),0)</f>
        <v>Técnico em Enfermagem - 18.464</v>
      </c>
      <c r="F123" s="27" t="s">
        <v>11</v>
      </c>
    </row>
    <row r="124" spans="1:6" hidden="1" x14ac:dyDescent="0.25">
      <c r="A124" s="29">
        <v>44440</v>
      </c>
      <c r="B124" s="30">
        <f>IFERROR(VLOOKUP(Tabela3[[#This Row],[Servidor]],[1]Anteriores!B:E,2,0),0)</f>
        <v>40489</v>
      </c>
      <c r="C124" s="31" t="s">
        <v>149</v>
      </c>
      <c r="D124" s="32" t="str">
        <f>IFERROR(VLOOKUP(Tabela3[[#This Row],[Servidor]],[1]Anteriores!B:E,3,0),0)</f>
        <v>006.137.311-74</v>
      </c>
      <c r="E124" s="32" t="str">
        <f>IFERROR(VLOOKUP(Tabela3[[#This Row],[Servidor]],[1]Anteriores!B:E,4,0),0)</f>
        <v>Técnico em Enfermagem - 18.464</v>
      </c>
      <c r="F124" s="31" t="s">
        <v>11</v>
      </c>
    </row>
    <row r="125" spans="1:6" hidden="1" x14ac:dyDescent="0.25">
      <c r="A125" s="40">
        <v>44470</v>
      </c>
      <c r="B125" s="41">
        <f>IFERROR(VLOOKUP(Tabela3[[#This Row],[Servidor]],[1]Anteriores!B:E,2,0),0)</f>
        <v>40441</v>
      </c>
      <c r="C125" s="33" t="s">
        <v>150</v>
      </c>
      <c r="D125" s="42" t="str">
        <f>IFERROR(VLOOKUP(Tabela3[[#This Row],[Servidor]],[1]Anteriores!B:E,3,0),0)</f>
        <v>254.338.221-68</v>
      </c>
      <c r="E125" s="42" t="str">
        <f>IFERROR(VLOOKUP(Tabela3[[#This Row],[Servidor]],[1]Anteriores!B:E,4,0),0)</f>
        <v>Biomédico - 18.464</v>
      </c>
      <c r="F125" s="33" t="s">
        <v>27</v>
      </c>
    </row>
    <row r="126" spans="1:6" hidden="1" x14ac:dyDescent="0.25">
      <c r="A126" s="40">
        <v>43983</v>
      </c>
      <c r="B126" s="43" t="s">
        <v>7</v>
      </c>
      <c r="C126" s="33"/>
      <c r="D126" s="42"/>
      <c r="E126" s="42"/>
      <c r="F126" s="33"/>
    </row>
    <row r="127" spans="1:6" hidden="1" x14ac:dyDescent="0.25">
      <c r="A127" s="40">
        <v>44136</v>
      </c>
      <c r="B127" s="43" t="s">
        <v>7</v>
      </c>
      <c r="C127" s="33"/>
      <c r="D127" s="42"/>
      <c r="E127" s="42"/>
      <c r="F127" s="33"/>
    </row>
    <row r="128" spans="1:6" hidden="1" x14ac:dyDescent="0.25">
      <c r="A128" s="40">
        <v>44166</v>
      </c>
      <c r="B128" s="43" t="s">
        <v>7</v>
      </c>
      <c r="C128" s="33"/>
      <c r="D128" s="42"/>
      <c r="E128" s="42"/>
      <c r="F128" s="33"/>
    </row>
    <row r="129" spans="1:6" hidden="1" x14ac:dyDescent="0.25">
      <c r="A129" s="40">
        <v>44470</v>
      </c>
      <c r="B129" s="43">
        <v>40441</v>
      </c>
      <c r="C129" s="33" t="s">
        <v>150</v>
      </c>
      <c r="D129" s="42" t="s">
        <v>151</v>
      </c>
      <c r="E129" s="42" t="s">
        <v>57</v>
      </c>
      <c r="F129" s="33" t="s">
        <v>27</v>
      </c>
    </row>
    <row r="130" spans="1:6" hidden="1" x14ac:dyDescent="0.25">
      <c r="A130" s="40">
        <v>44501</v>
      </c>
      <c r="B130" s="43">
        <v>40441</v>
      </c>
      <c r="C130" s="33" t="s">
        <v>152</v>
      </c>
      <c r="D130" s="42" t="s">
        <v>153</v>
      </c>
      <c r="E130" s="42" t="s">
        <v>10</v>
      </c>
      <c r="F130" s="33" t="s">
        <v>11</v>
      </c>
    </row>
    <row r="131" spans="1:6" hidden="1" x14ac:dyDescent="0.25">
      <c r="A131" s="40">
        <v>44501</v>
      </c>
      <c r="B131" s="43">
        <v>38749</v>
      </c>
      <c r="C131" s="33" t="s">
        <v>154</v>
      </c>
      <c r="D131" s="42" t="s">
        <v>155</v>
      </c>
      <c r="E131" s="42" t="s">
        <v>10</v>
      </c>
      <c r="F131" s="33" t="s">
        <v>11</v>
      </c>
    </row>
    <row r="132" spans="1:6" hidden="1" x14ac:dyDescent="0.25">
      <c r="A132" s="40">
        <v>44531</v>
      </c>
      <c r="B132" s="43">
        <v>40513</v>
      </c>
      <c r="C132" s="33" t="s">
        <v>156</v>
      </c>
      <c r="D132" s="42" t="s">
        <v>157</v>
      </c>
      <c r="E132" s="42" t="s">
        <v>10</v>
      </c>
      <c r="F132" s="33" t="s">
        <v>11</v>
      </c>
    </row>
    <row r="133" spans="1:6" hidden="1" x14ac:dyDescent="0.25">
      <c r="A133" s="40">
        <v>44531</v>
      </c>
      <c r="B133" s="43">
        <v>40506</v>
      </c>
      <c r="C133" s="33" t="s">
        <v>158</v>
      </c>
      <c r="D133" s="42" t="s">
        <v>159</v>
      </c>
      <c r="E133" s="42" t="s">
        <v>10</v>
      </c>
      <c r="F133" s="33" t="s">
        <v>11</v>
      </c>
    </row>
    <row r="134" spans="1:6" hidden="1" x14ac:dyDescent="0.25">
      <c r="A134" s="40">
        <v>44531</v>
      </c>
      <c r="B134" s="43">
        <v>40472</v>
      </c>
      <c r="C134" s="33" t="s">
        <v>160</v>
      </c>
      <c r="D134" s="42" t="s">
        <v>161</v>
      </c>
      <c r="E134" s="42" t="s">
        <v>10</v>
      </c>
      <c r="F134" s="33" t="s">
        <v>11</v>
      </c>
    </row>
    <row r="135" spans="1:6" hidden="1" x14ac:dyDescent="0.25">
      <c r="A135" s="40">
        <v>44531</v>
      </c>
      <c r="B135" s="43">
        <v>40520</v>
      </c>
      <c r="C135" s="33" t="s">
        <v>106</v>
      </c>
      <c r="D135" s="42" t="s">
        <v>107</v>
      </c>
      <c r="E135" s="42" t="s">
        <v>39</v>
      </c>
      <c r="F135" s="33" t="s">
        <v>27</v>
      </c>
    </row>
    <row r="136" spans="1:6" hidden="1" x14ac:dyDescent="0.25">
      <c r="A136" s="40">
        <v>44531</v>
      </c>
      <c r="B136" s="43">
        <v>37165</v>
      </c>
      <c r="C136" s="33" t="s">
        <v>162</v>
      </c>
      <c r="D136" s="42" t="s">
        <v>163</v>
      </c>
      <c r="E136" s="42" t="s">
        <v>10</v>
      </c>
      <c r="F136" s="33" t="s">
        <v>11</v>
      </c>
    </row>
    <row r="137" spans="1:6" x14ac:dyDescent="0.25">
      <c r="A137" s="40">
        <v>44562</v>
      </c>
      <c r="B137" s="43">
        <v>40517</v>
      </c>
      <c r="C137" s="33" t="s">
        <v>164</v>
      </c>
      <c r="D137" s="42" t="s">
        <v>166</v>
      </c>
      <c r="E137" s="42" t="s">
        <v>165</v>
      </c>
      <c r="F137" s="33" t="s">
        <v>27</v>
      </c>
    </row>
    <row r="138" spans="1:6" hidden="1" x14ac:dyDescent="0.25">
      <c r="A138" s="40"/>
      <c r="B138" s="43"/>
      <c r="C138" s="33"/>
      <c r="D138" s="42"/>
      <c r="E138" s="42"/>
      <c r="F138" s="33"/>
    </row>
    <row r="139" spans="1:6" hidden="1" x14ac:dyDescent="0.25">
      <c r="A139" s="40"/>
      <c r="B139" s="43"/>
      <c r="C139" s="33"/>
      <c r="D139" s="42"/>
      <c r="E139" s="42"/>
      <c r="F139" s="33"/>
    </row>
    <row r="140" spans="1:6" x14ac:dyDescent="0.25">
      <c r="F140"/>
    </row>
    <row r="141" spans="1:6" x14ac:dyDescent="0.25">
      <c r="F141"/>
    </row>
    <row r="142" spans="1:6" x14ac:dyDescent="0.25">
      <c r="D142" s="44" t="s">
        <v>167</v>
      </c>
      <c r="F142"/>
    </row>
    <row r="143" spans="1:6" x14ac:dyDescent="0.25">
      <c r="D143" s="45">
        <v>44886</v>
      </c>
      <c r="F143"/>
    </row>
    <row r="144" spans="1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Fernanda Khatlen de Souza Castro</cp:lastModifiedBy>
  <cp:lastPrinted>2022-11-21T18:50:30Z</cp:lastPrinted>
  <dcterms:created xsi:type="dcterms:W3CDTF">2022-02-15T13:21:13Z</dcterms:created>
  <dcterms:modified xsi:type="dcterms:W3CDTF">2022-11-21T18:50:48Z</dcterms:modified>
  <cp:contentStatus/>
</cp:coreProperties>
</file>