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2023 - Produção Assistencial\HEAPA - 2023\Relatórios Gerenciais  - Mensais -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L58" i="1"/>
  <c r="D59" i="1" l="1"/>
  <c r="M20" i="1" l="1"/>
  <c r="L20" i="1"/>
</calcChain>
</file>

<file path=xl/sharedStrings.xml><?xml version="1.0" encoding="utf-8"?>
<sst xmlns="http://schemas.openxmlformats.org/spreadsheetml/2006/main" count="36" uniqueCount="33">
  <si>
    <t>Cirurgia Geral</t>
  </si>
  <si>
    <t>Ortopedia e traumatologia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</si>
  <si>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</si>
  <si>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</si>
  <si>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</si>
  <si>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</si>
  <si>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</si>
  <si>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</si>
  <si>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</si>
  <si>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</si>
  <si>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</si>
  <si>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</si>
  <si>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</si>
  <si>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</si>
  <si>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</si>
  <si>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</si>
  <si>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</si>
  <si>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</si>
  <si>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</si>
  <si>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</si>
  <si>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</si>
  <si>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</si>
  <si>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</si>
  <si>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</si>
  <si>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</si>
  <si>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</si>
  <si>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</si>
  <si>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</si>
  <si>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>DOPPLER</t>
  </si>
  <si>
    <t xml:space="preserve">Ultrassonografia Doppler </t>
  </si>
  <si>
    <t>Clínica Médica</t>
  </si>
  <si>
    <t>Clínica Cirúrgica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</si>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</sst>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Planilha1!$L$18:$L$21</c:f>
              <c:numCache>
                <c:formatCode>General</c:formatCode>
                <c:ptCount val="4"/>
                <c:pt idx="0">
                  <c:v>1046</c:v>
                </c:pt>
                <c:pt idx="1">
                  <c:v>140</c:v>
                </c:pt>
                <c:pt idx="2">
                  <c:v>1186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Planilha1!$M$18:$M$21</c:f>
              <c:numCache>
                <c:formatCode>General</c:formatCode>
                <c:ptCount val="4"/>
                <c:pt idx="0">
                  <c:v>1038</c:v>
                </c:pt>
                <c:pt idx="1">
                  <c:v>144</c:v>
                </c:pt>
                <c:pt idx="2">
                  <c:v>1182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766000"/>
        <c:axId val="16976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Planilha1!$J$18:$J$21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97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762472"/>
        <c:crosses val="autoZero"/>
        <c:auto val="1"/>
        <c:lblAlgn val="ctr"/>
        <c:lblOffset val="100"/>
        <c:noMultiLvlLbl val="0"/>
      </c:catAx>
      <c:valAx>
        <c:axId val="169762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97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Planilha1!$J$37:$J$42</c:f>
              <c:strCache>
                <c:ptCount val="6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  <c:pt idx="5">
                  <c:v>DOPPLER</c:v>
                </c:pt>
              </c:strCache>
            </c:strRef>
          </c:cat>
          <c:val>
            <c:numRef>
              <c:f>Planilha1!$K$37:$K$42</c:f>
              <c:numCache>
                <c:formatCode>General</c:formatCode>
                <c:ptCount val="6"/>
                <c:pt idx="0">
                  <c:v>103</c:v>
                </c:pt>
                <c:pt idx="1">
                  <c:v>195</c:v>
                </c:pt>
                <c:pt idx="2">
                  <c:v>1057</c:v>
                </c:pt>
                <c:pt idx="3" formatCode="#,##0">
                  <c:v>2233</c:v>
                </c:pt>
                <c:pt idx="4" formatCode="#,##0">
                  <c:v>15335</c:v>
                </c:pt>
                <c:pt idx="5">
                  <c:v>40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764432"/>
        <c:axId val="169760904"/>
      </c:barChart>
      <c:catAx>
        <c:axId val="16976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760904"/>
        <c:crosses val="autoZero"/>
        <c:auto val="1"/>
        <c:lblAlgn val="ctr"/>
        <c:lblOffset val="100"/>
        <c:noMultiLvlLbl val="0"/>
      </c:catAx>
      <c:valAx>
        <c:axId val="169760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76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Planilha1!$J$54:$K$59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Planilha1!$L$54:$L$59</c:f>
              <c:numCache>
                <c:formatCode>General</c:formatCode>
                <c:ptCount val="6"/>
                <c:pt idx="0">
                  <c:v>200</c:v>
                </c:pt>
                <c:pt idx="1">
                  <c:v>200</c:v>
                </c:pt>
                <c:pt idx="2">
                  <c:v>100</c:v>
                </c:pt>
                <c:pt idx="3">
                  <c:v>130</c:v>
                </c:pt>
                <c:pt idx="4">
                  <c:v>630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Planilha1!$J$54:$K$59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Planilha1!$M$54:$M$59</c:f>
              <c:numCache>
                <c:formatCode>General</c:formatCode>
                <c:ptCount val="6"/>
                <c:pt idx="0">
                  <c:v>80</c:v>
                </c:pt>
                <c:pt idx="1">
                  <c:v>49</c:v>
                </c:pt>
                <c:pt idx="2">
                  <c:v>0</c:v>
                </c:pt>
                <c:pt idx="3">
                  <c:v>200</c:v>
                </c:pt>
                <c:pt idx="4">
                  <c:v>329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766392"/>
        <c:axId val="169766784"/>
      </c:barChart>
      <c:catAx>
        <c:axId val="16976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766784"/>
        <c:crosses val="autoZero"/>
        <c:auto val="1"/>
        <c:lblAlgn val="ctr"/>
        <c:lblOffset val="100"/>
        <c:noMultiLvlLbl val="0"/>
      </c:catAx>
      <c:valAx>
        <c:axId val="169766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976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24691358024688E-2"/>
          <c:y val="5.0925925925925923E-2"/>
          <c:w val="0.93888888888888888"/>
          <c:h val="0.684915062700495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6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61</c:v>
                </c:pt>
                <c:pt idx="1">
                  <c:v>4</c:v>
                </c:pt>
                <c:pt idx="2">
                  <c:v>4</c:v>
                </c:pt>
                <c:pt idx="3">
                  <c:v>69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762864"/>
        <c:axId val="169761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Planilha1!$A$56:$A$59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Geral</c:v>
                      </c:pt>
                      <c:pt idx="2">
                        <c:v>Cirurgia Vascular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Planilha1!$B$56:$B$59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Planilha1!$A$56:$A$59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Geral</c:v>
                      </c:pt>
                      <c:pt idx="2">
                        <c:v>Cirurgia Vascular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Planilha1!$E$56:$E$59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97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761688"/>
        <c:crosses val="autoZero"/>
        <c:auto val="1"/>
        <c:lblAlgn val="ctr"/>
        <c:lblOffset val="100"/>
        <c:noMultiLvlLbl val="0"/>
      </c:catAx>
      <c:valAx>
        <c:axId val="169761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97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Planilha1!$B$37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Planilha1!$A$38:$A$41</c:f>
              <c:strCache>
                <c:ptCount val="3"/>
                <c:pt idx="0">
                  <c:v>Clínica Médica</c:v>
                </c:pt>
                <c:pt idx="1">
                  <c:v>Clínica Cirúrgica</c:v>
                </c:pt>
                <c:pt idx="2">
                  <c:v>Total </c:v>
                </c:pt>
              </c:strCache>
            </c:strRef>
          </c:cat>
          <c:val>
            <c:numRef>
              <c:f>Planilha1!$B$38:$B$41</c:f>
              <c:numCache>
                <c:formatCode>General</c:formatCode>
                <c:ptCount val="4"/>
                <c:pt idx="0">
                  <c:v>124</c:v>
                </c:pt>
                <c:pt idx="1">
                  <c:v>403</c:v>
                </c:pt>
                <c:pt idx="2">
                  <c:v>527</c:v>
                </c:pt>
              </c:numCache>
            </c:numRef>
          </c:val>
        </c:ser>
        <c:ser>
          <c:idx val="2"/>
          <c:order val="2"/>
          <c:tx>
            <c:strRef>
              <c:f>Planilha1!$D$37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Planilha1!$A$38:$A$41</c:f>
              <c:strCache>
                <c:ptCount val="3"/>
                <c:pt idx="0">
                  <c:v>Clínica Médica</c:v>
                </c:pt>
                <c:pt idx="1">
                  <c:v>Clínica Cirúrgica</c:v>
                </c:pt>
                <c:pt idx="2">
                  <c:v>Total </c:v>
                </c:pt>
              </c:strCache>
            </c:strRef>
          </c:cat>
          <c:val>
            <c:numRef>
              <c:f>Planilha1!$D$38:$D$41</c:f>
              <c:numCache>
                <c:formatCode>General</c:formatCode>
                <c:ptCount val="4"/>
                <c:pt idx="0">
                  <c:v>43</c:v>
                </c:pt>
                <c:pt idx="1">
                  <c:v>465</c:v>
                </c:pt>
                <c:pt idx="2">
                  <c:v>508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0586432"/>
        <c:axId val="3605832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Planilha1!$C$37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86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Planilha1!$A$38:$A$41</c15:sqref>
                        </c15:formulaRef>
                      </c:ext>
                    </c:extLst>
                    <c:strCache>
                      <c:ptCount val="3"/>
                      <c:pt idx="0">
                        <c:v>Clínica Médica</c:v>
                      </c:pt>
                      <c:pt idx="1">
                        <c:v>Clínica Cirúrgica</c:v>
                      </c:pt>
                      <c:pt idx="2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Planilha1!$C$38:$C$41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Planilha1!$A$38:$A$41</c15:sqref>
                        </c15:formulaRef>
                      </c:ext>
                    </c:extLst>
                    <c:strCache>
                      <c:ptCount val="3"/>
                      <c:pt idx="0">
                        <c:v>Clínica Médica</c:v>
                      </c:pt>
                      <c:pt idx="1">
                        <c:v>Clínica Cirúrgica</c:v>
                      </c:pt>
                      <c:pt idx="2">
                        <c:v>Total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Planilha1!$E$38:$E$41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3605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0583296"/>
        <c:crosses val="autoZero"/>
        <c:auto val="1"/>
        <c:lblAlgn val="ctr"/>
        <c:lblOffset val="100"/>
        <c:noMultiLvlLbl val="0"/>
      </c:catAx>
      <c:valAx>
        <c:axId val="360583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6058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272464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27246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Janeiro/2023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67451</xdr:rowOff>
    </xdr:from>
    <xdr:ext cx="4328582" cy="33918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" y="638951"/>
          <a:ext cx="4328582" cy="3391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234643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80047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927041"/>
          <a:ext cx="4265082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janeiro de 2023, é de 527 saídas e foram realizadas 508 saídas, sendo 43 na clínica médica e 465 na clínica cirúrgica.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371975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244916"/>
          <a:ext cx="4371975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janeiro de 2023, 69 cirurgias  eletivas, frente as 200 contratadas e 367 de urgência e emergência, totalizando 436 cirurgias no mês.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209550</xdr:colOff>
      <xdr:row>10</xdr:row>
      <xdr:rowOff>170240</xdr:rowOff>
    </xdr:from>
    <xdr:ext cx="4097867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514975" y="2075240"/>
          <a:ext cx="4097867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janeiro de 2023, o total de 1.781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314325</xdr:colOff>
      <xdr:row>26</xdr:row>
      <xdr:rowOff>27970</xdr:rowOff>
    </xdr:from>
    <xdr:ext cx="4210050" cy="62344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143500" y="5019070"/>
          <a:ext cx="421005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1.186.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18.963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190500</xdr:colOff>
      <xdr:row>63</xdr:row>
      <xdr:rowOff>105833</xdr:rowOff>
    </xdr:from>
    <xdr:to>
      <xdr:col>14</xdr:col>
      <xdr:colOff>0</xdr:colOff>
      <xdr:row>67</xdr:row>
      <xdr:rowOff>137583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162550" y="12107333"/>
          <a:ext cx="4448175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329 serviços de apoio diagnóstico e terapêutico externo. Destacamos que a agenda externa é disponibilizada, porém há uma </a:t>
          </a:r>
          <a:r>
            <a:rPr lang="pt-BR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baixa oferta de pacientes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pela Parceira e alto número de absenteísmo. 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8</xdr:col>
      <xdr:colOff>38101</xdr:colOff>
      <xdr:row>15</xdr:row>
      <xdr:rowOff>133349</xdr:rowOff>
    </xdr:from>
    <xdr:to>
      <xdr:col>13</xdr:col>
      <xdr:colOff>485776</xdr:colOff>
      <xdr:row>25</xdr:row>
      <xdr:rowOff>161925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32</xdr:row>
      <xdr:rowOff>180975</xdr:rowOff>
    </xdr:from>
    <xdr:to>
      <xdr:col>13</xdr:col>
      <xdr:colOff>276225</xdr:colOff>
      <xdr:row>44</xdr:row>
      <xdr:rowOff>57150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51</xdr:row>
      <xdr:rowOff>95250</xdr:rowOff>
    </xdr:from>
    <xdr:to>
      <xdr:col>13</xdr:col>
      <xdr:colOff>485775</xdr:colOff>
      <xdr:row>62</xdr:row>
      <xdr:rowOff>180976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123825</xdr:rowOff>
    </xdr:from>
    <xdr:to>
      <xdr:col>5</xdr:col>
      <xdr:colOff>504825</xdr:colOff>
      <xdr:row>63</xdr:row>
      <xdr:rowOff>133350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123825</xdr:rowOff>
    </xdr:from>
    <xdr:to>
      <xdr:col>5</xdr:col>
      <xdr:colOff>571499</xdr:colOff>
      <xdr:row>46</xdr:row>
      <xdr:rowOff>9525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390525</xdr:colOff>
      <xdr:row>7</xdr:row>
      <xdr:rowOff>106972</xdr:rowOff>
    </xdr:from>
    <xdr:to>
      <xdr:col>13</xdr:col>
      <xdr:colOff>361237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53075" y="1440472"/>
          <a:ext cx="3637837" cy="55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view="pageBreakPreview" zoomScaleNormal="100" zoomScaleSheetLayoutView="100" workbookViewId="0">
      <selection activeCell="U15" sqref="U15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A17" s="3"/>
      <c r="L17" s="3" t="s">
        <v>3</v>
      </c>
      <c r="M17" s="3" t="s">
        <v>16</v>
      </c>
    </row>
    <row r="18" spans="1:13" x14ac:dyDescent="0.25">
      <c r="A18" s="3"/>
      <c r="J18" s="3" t="s">
        <v>13</v>
      </c>
      <c r="L18" s="3">
        <v>1046</v>
      </c>
      <c r="M18" s="3">
        <v>1038</v>
      </c>
    </row>
    <row r="19" spans="1:13" x14ac:dyDescent="0.25">
      <c r="A19" s="3"/>
      <c r="J19" s="3" t="s">
        <v>14</v>
      </c>
      <c r="L19" s="3">
        <v>140</v>
      </c>
      <c r="M19" s="3">
        <v>144</v>
      </c>
    </row>
    <row r="20" spans="1:13" x14ac:dyDescent="0.25">
      <c r="A20" s="3"/>
      <c r="J20" s="3" t="s">
        <v>15</v>
      </c>
      <c r="L20" s="3">
        <f>SUM(L18:L19)</f>
        <v>1186</v>
      </c>
      <c r="M20" s="3">
        <f>SUM(M18:M19)</f>
        <v>1182</v>
      </c>
    </row>
    <row r="23" spans="1:13" ht="15.75" thickBot="1" x14ac:dyDescent="0.3"/>
    <row r="24" spans="1:13" ht="15.75" x14ac:dyDescent="0.25">
      <c r="A24" s="27"/>
      <c r="B24" s="28"/>
      <c r="C24" s="28"/>
      <c r="D24" s="28"/>
      <c r="E24" s="28"/>
      <c r="F24" s="28"/>
      <c r="G24" s="29"/>
    </row>
    <row r="25" spans="1:13" ht="15.75" x14ac:dyDescent="0.25">
      <c r="A25" s="21" t="s">
        <v>22</v>
      </c>
      <c r="B25" s="22"/>
      <c r="C25" s="22"/>
      <c r="D25" s="23"/>
      <c r="E25" s="24">
        <v>47</v>
      </c>
      <c r="F25" s="25"/>
      <c r="G25" s="26"/>
    </row>
    <row r="26" spans="1:13" ht="15.75" x14ac:dyDescent="0.25">
      <c r="A26" s="21" t="s">
        <v>23</v>
      </c>
      <c r="B26" s="22"/>
      <c r="C26" s="22"/>
      <c r="D26" s="23"/>
      <c r="E26" s="24">
        <v>24</v>
      </c>
      <c r="F26" s="25"/>
      <c r="G26" s="26"/>
    </row>
    <row r="27" spans="1:13" ht="15.75" x14ac:dyDescent="0.25">
      <c r="A27" s="21" t="s">
        <v>24</v>
      </c>
      <c r="B27" s="22"/>
      <c r="C27" s="22"/>
      <c r="D27" s="23"/>
      <c r="E27" s="24">
        <v>14</v>
      </c>
      <c r="F27" s="25"/>
      <c r="G27" s="26"/>
    </row>
    <row r="28" spans="1:13" ht="15.75" x14ac:dyDescent="0.25">
      <c r="A28" s="21" t="s">
        <v>25</v>
      </c>
      <c r="B28" s="22"/>
      <c r="C28" s="22"/>
      <c r="D28" s="23"/>
      <c r="E28" s="24">
        <v>10</v>
      </c>
      <c r="F28" s="25"/>
      <c r="G28" s="26"/>
    </row>
    <row r="29" spans="1:13" ht="15.75" x14ac:dyDescent="0.25">
      <c r="A29" s="21" t="s">
        <v>26</v>
      </c>
      <c r="B29" s="22"/>
      <c r="C29" s="22"/>
      <c r="D29" s="23"/>
      <c r="E29" s="24">
        <v>7</v>
      </c>
      <c r="F29" s="25"/>
      <c r="G29" s="26"/>
    </row>
    <row r="30" spans="1:13" ht="15.75" x14ac:dyDescent="0.25">
      <c r="A30" s="21" t="s">
        <v>2</v>
      </c>
      <c r="B30" s="22"/>
      <c r="C30" s="22"/>
      <c r="D30" s="23"/>
      <c r="E30" s="24">
        <v>102</v>
      </c>
      <c r="F30" s="25"/>
      <c r="G30" s="26"/>
    </row>
    <row r="31" spans="1:13" ht="15.75" x14ac:dyDescent="0.25">
      <c r="A31" s="21" t="s">
        <v>27</v>
      </c>
      <c r="B31" s="22"/>
      <c r="C31" s="22"/>
      <c r="D31" s="23"/>
      <c r="E31" s="24">
        <v>5</v>
      </c>
      <c r="F31" s="25"/>
      <c r="G31" s="26"/>
    </row>
    <row r="36" spans="1:12" x14ac:dyDescent="0.25">
      <c r="J36" s="4"/>
      <c r="K36" s="5"/>
      <c r="L36" s="5"/>
    </row>
    <row r="37" spans="1:12" x14ac:dyDescent="0.25">
      <c r="B37" s="3" t="s">
        <v>16</v>
      </c>
      <c r="D37" s="3" t="s">
        <v>3</v>
      </c>
      <c r="J37" s="4" t="s">
        <v>7</v>
      </c>
      <c r="K37" s="16">
        <v>103</v>
      </c>
    </row>
    <row r="38" spans="1:12" x14ac:dyDescent="0.25">
      <c r="A38" s="14" t="s">
        <v>30</v>
      </c>
      <c r="B38" s="6">
        <v>124</v>
      </c>
      <c r="D38" s="6">
        <v>43</v>
      </c>
      <c r="J38" s="4" t="s">
        <v>6</v>
      </c>
      <c r="K38" s="16">
        <v>195</v>
      </c>
    </row>
    <row r="39" spans="1:12" x14ac:dyDescent="0.25">
      <c r="A39" s="14" t="s">
        <v>31</v>
      </c>
      <c r="B39" s="6">
        <v>403</v>
      </c>
      <c r="D39" s="6">
        <v>465</v>
      </c>
      <c r="J39" s="4" t="s">
        <v>20</v>
      </c>
      <c r="K39" s="16">
        <v>1057</v>
      </c>
    </row>
    <row r="40" spans="1:12" x14ac:dyDescent="0.25">
      <c r="A40" s="14" t="s">
        <v>32</v>
      </c>
      <c r="B40" s="6">
        <v>527</v>
      </c>
      <c r="D40" s="6">
        <v>508</v>
      </c>
      <c r="J40" s="4" t="s">
        <v>17</v>
      </c>
      <c r="K40" s="17">
        <v>2233</v>
      </c>
    </row>
    <row r="41" spans="1:12" x14ac:dyDescent="0.25">
      <c r="J41" s="4" t="s">
        <v>5</v>
      </c>
      <c r="K41" s="17">
        <v>15335</v>
      </c>
    </row>
    <row r="42" spans="1:12" x14ac:dyDescent="0.25">
      <c r="J42" s="15" t="s">
        <v>28</v>
      </c>
      <c r="K42" s="18">
        <v>40</v>
      </c>
    </row>
    <row r="43" spans="1:12" x14ac:dyDescent="0.25">
      <c r="J43" s="4"/>
      <c r="K43" s="4"/>
    </row>
    <row r="53" spans="1:13" x14ac:dyDescent="0.25">
      <c r="L53" s="6" t="s">
        <v>18</v>
      </c>
      <c r="M53" s="6" t="s">
        <v>19</v>
      </c>
    </row>
    <row r="54" spans="1:13" x14ac:dyDescent="0.25">
      <c r="J54" s="3" t="s">
        <v>4</v>
      </c>
      <c r="L54" s="6">
        <v>200</v>
      </c>
      <c r="M54" s="20">
        <v>80</v>
      </c>
    </row>
    <row r="55" spans="1:13" x14ac:dyDescent="0.25">
      <c r="C55" s="6" t="s">
        <v>11</v>
      </c>
      <c r="D55" s="6" t="s">
        <v>12</v>
      </c>
      <c r="J55" s="3" t="s">
        <v>8</v>
      </c>
      <c r="L55" s="6">
        <v>200</v>
      </c>
      <c r="M55" s="20">
        <v>49</v>
      </c>
    </row>
    <row r="56" spans="1:13" x14ac:dyDescent="0.25">
      <c r="A56" s="14" t="s">
        <v>1</v>
      </c>
      <c r="C56" s="6">
        <v>130</v>
      </c>
      <c r="D56" s="6">
        <v>61</v>
      </c>
      <c r="J56" s="3" t="s">
        <v>29</v>
      </c>
      <c r="L56" s="6">
        <v>100</v>
      </c>
      <c r="M56" s="20">
        <v>0</v>
      </c>
    </row>
    <row r="57" spans="1:13" x14ac:dyDescent="0.25">
      <c r="A57" s="14" t="s">
        <v>0</v>
      </c>
      <c r="C57" s="6">
        <v>50</v>
      </c>
      <c r="D57" s="6">
        <v>4</v>
      </c>
      <c r="J57" s="3" t="s">
        <v>9</v>
      </c>
      <c r="L57" s="6">
        <v>130</v>
      </c>
      <c r="M57" s="20">
        <v>200</v>
      </c>
    </row>
    <row r="58" spans="1:13" x14ac:dyDescent="0.25">
      <c r="A58" s="14" t="s">
        <v>21</v>
      </c>
      <c r="C58" s="6">
        <v>20</v>
      </c>
      <c r="D58" s="6">
        <v>4</v>
      </c>
      <c r="J58" s="19" t="s">
        <v>10</v>
      </c>
      <c r="L58" s="6">
        <f>SUM(L54:L57)</f>
        <v>630</v>
      </c>
      <c r="M58" s="20">
        <f>SUM(M54:M57)</f>
        <v>329</v>
      </c>
    </row>
    <row r="59" spans="1:13" x14ac:dyDescent="0.25">
      <c r="A59" s="14" t="s">
        <v>2</v>
      </c>
      <c r="C59" s="6">
        <v>200</v>
      </c>
      <c r="D59" s="6">
        <f>SUM(D56:D58)</f>
        <v>69</v>
      </c>
    </row>
  </sheetData>
  <sortState ref="A55:D58">
    <sortCondition ref="A55"/>
  </sortState>
  <mergeCells count="15"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69" orientation="portrait" r:id="rId1"/>
  <colBreaks count="1" manualBreakCount="1">
    <brk id="15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2022-12-26T13:45:34Z</cp:lastPrinted>
  <dcterms:created xsi:type="dcterms:W3CDTF">2021-11-19T18:00:54Z</dcterms:created>
  <dcterms:modified xsi:type="dcterms:W3CDTF">2023-03-01T19:41:28Z</dcterms:modified>
</cp:coreProperties>
</file>