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HMI-COORD-PROD-ASSISTENCIAL\1 - Produção Assistencial - LEONARDO (2023 e 2024)\3 - HEAPA\2. Relatórios\2024\Relatório Excel\"/>
    </mc:Choice>
  </mc:AlternateContent>
  <bookViews>
    <workbookView showHorizontalScroll="0" showVerticalScroll="0" showSheetTabs="0" xWindow="0" yWindow="0" windowWidth="9855" windowHeight="7185"/>
  </bookViews>
  <sheets>
    <sheet name="Planilha1" sheetId="1" r:id="rId1"/>
  </sheets>
  <definedNames>
    <definedName name="_xlnm.Print_Area" localSheetId="0">Planilha1!$A$1:$O$68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0" i="1" l="1"/>
  <c r="L20" i="1"/>
  <c r="D40" i="1"/>
  <c r="D59" i="1" l="1"/>
  <c r="M57" i="1" l="1"/>
  <c r="L56" i="1"/>
</calcChain>
</file>

<file path=xl/sharedStrings.xml><?xml version="1.0" encoding="utf-8"?>
<sst xmlns="http://schemas.openxmlformats.org/spreadsheetml/2006/main" count="36" uniqueCount="34">
  <si>
    <t>TOTAL</t>
  </si>
  <si>
    <t>Realizado</t>
  </si>
  <si>
    <t>ANÁLISES CLÍNICAS</t>
  </si>
  <si>
    <t>ELETROCARDIOGRAMA</t>
  </si>
  <si>
    <t>Raio x</t>
  </si>
  <si>
    <t>Total</t>
  </si>
  <si>
    <t>CONTRATADA</t>
  </si>
  <si>
    <t>REALIZADA</t>
  </si>
  <si>
    <t>Consultas Médicas</t>
  </si>
  <si>
    <t>Consultas Multidisciplinares</t>
  </si>
  <si>
    <t>Total de Consultas Realizadas</t>
  </si>
  <si>
    <t>Contratado</t>
  </si>
  <si>
    <t>RADIOGRAFIA</t>
  </si>
  <si>
    <t>META</t>
  </si>
  <si>
    <t>REALIZADO</t>
  </si>
  <si>
    <t xml:space="preserve">TOMOGRAFIA </t>
  </si>
  <si>
    <t>ENFERMARIA CIRÚRGICA</t>
  </si>
  <si>
    <t>ENFERMARIA CLÍNICA</t>
  </si>
  <si>
    <t>OBSERVAÇÃO</t>
  </si>
  <si>
    <t>UTI ADULTO</t>
  </si>
  <si>
    <t>LEITO DIA</t>
  </si>
  <si>
    <t>SRPA</t>
  </si>
  <si>
    <t>Clínica Médica</t>
  </si>
  <si>
    <t>Clínica Cirúrgica</t>
  </si>
  <si>
    <t xml:space="preserve">Total </t>
  </si>
  <si>
    <t>ULTRASSONOGRAFIA/ DOPPLER</t>
  </si>
  <si>
    <t>META MENSAL TOTAL</t>
  </si>
  <si>
    <t xml:space="preserve">Raio X c/ Contraste </t>
  </si>
  <si>
    <t xml:space="preserve">Ultrassonografia/Doppler </t>
  </si>
  <si>
    <t>Tomografia c/ e sem contraste</t>
  </si>
  <si>
    <t>Alto Giro</t>
  </si>
  <si>
    <t>Média ou Alta Complex</t>
  </si>
  <si>
    <t>Alto Custo</t>
  </si>
  <si>
    <t>* O Relatório Gerencial de Produção referente ao mês, será aprovado pelo Conselho de Administração, no próximo trimestre conforme o Estatuto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</si>
</sst>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/>
      <top style="medium">
        <color rgb="FF00B050"/>
      </top>
      <bottom style="thin">
        <color rgb="FF00B050"/>
      </bottom>
      <diagonal/>
    </border>
    <border>
      <left/>
      <right/>
      <top style="medium">
        <color rgb="FF00B050"/>
      </top>
      <bottom style="thin">
        <color rgb="FF00B050"/>
      </bottom>
      <diagonal/>
    </border>
    <border>
      <left/>
      <right style="medium">
        <color rgb="FF00B050"/>
      </right>
      <top style="medium">
        <color rgb="FF00B050"/>
      </top>
      <bottom style="thin">
        <color rgb="FF00B05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/>
    <xf numFmtId="0" fontId="2" fillId="3" borderId="2" xfId="0" applyFont="1" applyFill="1" applyBorder="1"/>
    <xf numFmtId="0" fontId="0" fillId="3" borderId="2" xfId="0" applyFill="1" applyBorder="1"/>
    <xf numFmtId="0" fontId="0" fillId="2" borderId="2" xfId="0" applyFill="1" applyBorder="1"/>
    <xf numFmtId="0" fontId="0" fillId="0" borderId="2" xfId="0" applyBorder="1"/>
    <xf numFmtId="0" fontId="0" fillId="3" borderId="3" xfId="0" applyFill="1" applyBorder="1"/>
    <xf numFmtId="0" fontId="0" fillId="0" borderId="3" xfId="0" applyBorder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017651052274268E-2"/>
          <c:y val="8.3735909822866342E-2"/>
          <c:w val="0.94025797691785473"/>
          <c:h val="0.632377547009522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Planilha1!$A$38</c:f>
              <c:strCache>
                <c:ptCount val="1"/>
                <c:pt idx="0">
                  <c:v>Clínica Médica</c:v>
                </c:pt>
              </c:strCache>
            </c:strRef>
          </c:tx>
          <c:spPr>
            <a:solidFill>
              <a:srgbClr val="00FF0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2.8025922433515247E-3"/>
                  <c:y val="1.48559150313464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025922433515121E-3"/>
                  <c:y val="-5.5162172086002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Planilha1!$B$37:$E$37</c:f>
              <c:strCache>
                <c:ptCount val="3"/>
                <c:pt idx="0">
                  <c:v>Contratado</c:v>
                </c:pt>
                <c:pt idx="2">
                  <c:v>Realizado</c:v>
                </c:pt>
              </c:strCache>
            </c:strRef>
          </c:cat>
          <c:val>
            <c:numRef>
              <c:f>Planilha1!$B$38:$E$38</c:f>
              <c:numCache>
                <c:formatCode>General</c:formatCode>
                <c:ptCount val="4"/>
                <c:pt idx="0">
                  <c:v>97</c:v>
                </c:pt>
                <c:pt idx="2">
                  <c:v>103</c:v>
                </c:pt>
              </c:numCache>
            </c:numRef>
          </c:val>
        </c:ser>
        <c:ser>
          <c:idx val="1"/>
          <c:order val="1"/>
          <c:tx>
            <c:strRef>
              <c:f>Planilha1!$A$39</c:f>
              <c:strCache>
                <c:ptCount val="1"/>
                <c:pt idx="0">
                  <c:v>Clínica Cirúrgica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2.5690132122790352E-17"/>
                  <c:y val="1.37135707777460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033549562781415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Planilha1!$B$37:$E$37</c:f>
              <c:strCache>
                <c:ptCount val="3"/>
                <c:pt idx="0">
                  <c:v>Contratado</c:v>
                </c:pt>
                <c:pt idx="2">
                  <c:v>Realizado</c:v>
                </c:pt>
              </c:strCache>
            </c:strRef>
          </c:cat>
          <c:val>
            <c:numRef>
              <c:f>Planilha1!$B$39:$E$39</c:f>
              <c:numCache>
                <c:formatCode>General</c:formatCode>
                <c:ptCount val="4"/>
                <c:pt idx="0">
                  <c:v>405</c:v>
                </c:pt>
                <c:pt idx="2">
                  <c:v>479</c:v>
                </c:pt>
              </c:numCache>
            </c:numRef>
          </c:val>
        </c:ser>
        <c:ser>
          <c:idx val="2"/>
          <c:order val="2"/>
          <c:tx>
            <c:strRef>
              <c:f>Planilha1!$A$40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6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033549562781494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8025922433515121E-3"/>
                  <c:y val="6.62614064433655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Planilha1!$B$37:$E$37</c:f>
              <c:strCache>
                <c:ptCount val="3"/>
                <c:pt idx="0">
                  <c:v>Contratado</c:v>
                </c:pt>
                <c:pt idx="2">
                  <c:v>Realizado</c:v>
                </c:pt>
              </c:strCache>
            </c:strRef>
          </c:cat>
          <c:val>
            <c:numRef>
              <c:f>Planilha1!$B$40:$E$40</c:f>
              <c:numCache>
                <c:formatCode>General</c:formatCode>
                <c:ptCount val="4"/>
                <c:pt idx="0">
                  <c:v>502</c:v>
                </c:pt>
                <c:pt idx="2">
                  <c:v>582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292557632"/>
        <c:axId val="1292564160"/>
      </c:barChart>
      <c:catAx>
        <c:axId val="129255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92564160"/>
        <c:crosses val="autoZero"/>
        <c:auto val="1"/>
        <c:lblAlgn val="ctr"/>
        <c:lblOffset val="100"/>
        <c:noMultiLvlLbl val="0"/>
      </c:catAx>
      <c:valAx>
        <c:axId val="12925641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9255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Planilha1!$C$55</c:f>
              <c:strCache>
                <c:ptCount val="1"/>
                <c:pt idx="0">
                  <c:v>CONTRATADA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2.7505585583088156E-3"/>
                  <c:y val="-6.04143232095993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501117116617619E-3"/>
                  <c:y val="-6.04143232095988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505585583088598E-3"/>
                  <c:y val="-1.04677540307461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6.04143232095988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Planilha1!$A$56:$A$59</c:f>
              <c:strCache>
                <c:ptCount val="4"/>
                <c:pt idx="0">
                  <c:v>Alto Giro</c:v>
                </c:pt>
                <c:pt idx="1">
                  <c:v>Média ou Alta Complex</c:v>
                </c:pt>
                <c:pt idx="2">
                  <c:v>Alto Custo</c:v>
                </c:pt>
                <c:pt idx="3">
                  <c:v>META MENSAL TOTAL</c:v>
                </c:pt>
              </c:strCache>
              <c:extLst/>
            </c:strRef>
          </c:cat>
          <c:val>
            <c:numRef>
              <c:f>Planilha1!$C$56:$C$59</c:f>
              <c:numCache>
                <c:formatCode>General</c:formatCode>
                <c:ptCount val="4"/>
                <c:pt idx="0">
                  <c:v>80</c:v>
                </c:pt>
                <c:pt idx="1">
                  <c:v>80</c:v>
                </c:pt>
                <c:pt idx="2">
                  <c:v>30</c:v>
                </c:pt>
                <c:pt idx="3">
                  <c:v>190</c:v>
                </c:pt>
              </c:numCache>
              <c:extLst/>
            </c:numRef>
          </c:val>
        </c:ser>
        <c:ser>
          <c:idx val="1"/>
          <c:order val="1"/>
          <c:tx>
            <c:strRef>
              <c:f>Planilha1!$D$55</c:f>
              <c:strCache>
                <c:ptCount val="1"/>
                <c:pt idx="0">
                  <c:v>REALIZADA</c:v>
                </c:pt>
              </c:strCache>
            </c:strRef>
          </c:tx>
          <c:spPr>
            <a:solidFill>
              <a:schemeClr val="accent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2606581093281491E-17"/>
                  <c:y val="-1.19938132733408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5011171166175678E-3"/>
                  <c:y val="-3.98387701537307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7505585583088095E-3"/>
                  <c:y val="-1.46855080614924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7505585583087085E-3"/>
                  <c:y val="-1.19938132733408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Planilha1!$A$56:$A$59</c:f>
              <c:strCache>
                <c:ptCount val="4"/>
                <c:pt idx="0">
                  <c:v>Alto Giro</c:v>
                </c:pt>
                <c:pt idx="1">
                  <c:v>Média ou Alta Complex</c:v>
                </c:pt>
                <c:pt idx="2">
                  <c:v>Alto Custo</c:v>
                </c:pt>
                <c:pt idx="3">
                  <c:v>META MENSAL TOTAL</c:v>
                </c:pt>
              </c:strCache>
              <c:extLst/>
            </c:strRef>
          </c:cat>
          <c:val>
            <c:numRef>
              <c:f>Planilha1!$D$56:$D$59</c:f>
              <c:numCache>
                <c:formatCode>General</c:formatCode>
                <c:ptCount val="4"/>
                <c:pt idx="0">
                  <c:v>38</c:v>
                </c:pt>
                <c:pt idx="1">
                  <c:v>96</c:v>
                </c:pt>
                <c:pt idx="2">
                  <c:v>2</c:v>
                </c:pt>
                <c:pt idx="3">
                  <c:v>136</c:v>
                </c:pt>
              </c:numCache>
              <c:extLst/>
            </c:numRef>
          </c:val>
        </c:ser>
        <c:ser>
          <c:idx val="2"/>
          <c:order val="2"/>
          <c:tx>
            <c:strRef>
              <c:f>Planilha1!$E$55</c:f>
              <c:strCache>
                <c:ptCount val="1"/>
              </c:strCache>
            </c:strRef>
          </c:tx>
          <c:spPr>
            <a:solidFill>
              <a:schemeClr val="accent6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Planilha1!$A$56:$A$59</c:f>
              <c:strCache>
                <c:ptCount val="4"/>
                <c:pt idx="0">
                  <c:v>Alto Giro</c:v>
                </c:pt>
                <c:pt idx="1">
                  <c:v>Média ou Alta Complex</c:v>
                </c:pt>
                <c:pt idx="2">
                  <c:v>Alto Custo</c:v>
                </c:pt>
                <c:pt idx="3">
                  <c:v>META MENSAL TOTAL</c:v>
                </c:pt>
              </c:strCache>
              <c:extLst/>
            </c:strRef>
          </c:cat>
          <c:val>
            <c:numRef>
              <c:f>Planilha1!$E$56:$E$59</c:f>
              <c:numCache>
                <c:formatCode>General</c:formatCode>
                <c:ptCount val="4"/>
              </c:numCache>
              <c:extLst/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292563072"/>
        <c:axId val="1292558720"/>
      </c:barChart>
      <c:catAx>
        <c:axId val="129256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92558720"/>
        <c:crosses val="autoZero"/>
        <c:auto val="1"/>
        <c:lblAlgn val="ctr"/>
        <c:lblOffset val="100"/>
        <c:noMultiLvlLbl val="0"/>
      </c:catAx>
      <c:valAx>
        <c:axId val="12925587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92563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Planilha1!$L$17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1.4378918860822581E-17"/>
                  <c:y val="-2.67664041994750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2745098039215684E-3"/>
                  <c:y val="-2.07564304461942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6.76640419947506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Planilha1!$J$18:$K$20</c:f>
              <c:strCache>
                <c:ptCount val="3"/>
                <c:pt idx="0">
                  <c:v>Consultas Médicas</c:v>
                </c:pt>
                <c:pt idx="1">
                  <c:v>Consultas Multidisciplinares</c:v>
                </c:pt>
                <c:pt idx="2">
                  <c:v>Total de Consultas Realizadas</c:v>
                </c:pt>
              </c:strCache>
            </c:strRef>
          </c:cat>
          <c:val>
            <c:numRef>
              <c:f>Planilha1!$L$18:$L$20</c:f>
              <c:numCache>
                <c:formatCode>General</c:formatCode>
                <c:ptCount val="3"/>
                <c:pt idx="0">
                  <c:v>1261</c:v>
                </c:pt>
                <c:pt idx="1">
                  <c:v>250</c:v>
                </c:pt>
                <c:pt idx="2">
                  <c:v>1511</c:v>
                </c:pt>
              </c:numCache>
            </c:numRef>
          </c:val>
        </c:ser>
        <c:ser>
          <c:idx val="1"/>
          <c:order val="1"/>
          <c:tx>
            <c:strRef>
              <c:f>Planilha1!$M$17</c:f>
              <c:strCache>
                <c:ptCount val="1"/>
                <c:pt idx="0">
                  <c:v>Contratado</c:v>
                </c:pt>
              </c:strCache>
            </c:strRef>
          </c:tx>
          <c:spPr>
            <a:solidFill>
              <a:srgbClr val="92D05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9.4117647058823521E-3"/>
                  <c:y val="-6.76640419947509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372549019607269E-3"/>
                  <c:y val="-4.31643044619423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6.76640419947508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Planilha1!$J$18:$K$20</c:f>
              <c:strCache>
                <c:ptCount val="3"/>
                <c:pt idx="0">
                  <c:v>Consultas Médicas</c:v>
                </c:pt>
                <c:pt idx="1">
                  <c:v>Consultas Multidisciplinares</c:v>
                </c:pt>
                <c:pt idx="2">
                  <c:v>Total de Consultas Realizadas</c:v>
                </c:pt>
              </c:strCache>
            </c:strRef>
          </c:cat>
          <c:val>
            <c:numRef>
              <c:f>Planilha1!$M$18:$M$20</c:f>
              <c:numCache>
                <c:formatCode>General</c:formatCode>
                <c:ptCount val="3"/>
                <c:pt idx="0">
                  <c:v>1500</c:v>
                </c:pt>
                <c:pt idx="1">
                  <c:v>250</c:v>
                </c:pt>
                <c:pt idx="2">
                  <c:v>1750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292560352"/>
        <c:axId val="1292548928"/>
      </c:barChart>
      <c:catAx>
        <c:axId val="129256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92548928"/>
        <c:crosses val="autoZero"/>
        <c:auto val="1"/>
        <c:lblAlgn val="ctr"/>
        <c:lblOffset val="100"/>
        <c:noMultiLvlLbl val="0"/>
      </c:catAx>
      <c:valAx>
        <c:axId val="1292548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9256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835300296067686"/>
          <c:y val="0.10015654388946503"/>
          <c:w val="0.64054566363630683"/>
          <c:h val="0.78592623115657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6.6454899423369768E-2"/>
                  <c:y val="-6.25978399309156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165080625044109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707934726683534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422932165771908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267586964435712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Planilha1!$J$36:$J$40</c:f>
              <c:strCache>
                <c:ptCount val="5"/>
                <c:pt idx="0">
                  <c:v>ELETROCARDIOGRAMA</c:v>
                </c:pt>
                <c:pt idx="1">
                  <c:v>ULTRASSONOGRAFIA/ DOPPLER</c:v>
                </c:pt>
                <c:pt idx="2">
                  <c:v>TOMOGRAFIA </c:v>
                </c:pt>
                <c:pt idx="3">
                  <c:v>RADIOGRAFIA</c:v>
                </c:pt>
                <c:pt idx="4">
                  <c:v>ANÁLISES CLÍNICAS</c:v>
                </c:pt>
              </c:strCache>
            </c:strRef>
          </c:cat>
          <c:val>
            <c:numRef>
              <c:f>Planilha1!$K$36:$K$40</c:f>
              <c:numCache>
                <c:formatCode>General</c:formatCode>
                <c:ptCount val="5"/>
                <c:pt idx="0">
                  <c:v>228</c:v>
                </c:pt>
                <c:pt idx="1">
                  <c:v>53</c:v>
                </c:pt>
                <c:pt idx="2" formatCode="#,##0">
                  <c:v>1462</c:v>
                </c:pt>
                <c:pt idx="3" formatCode="#,##0">
                  <c:v>2295</c:v>
                </c:pt>
                <c:pt idx="4" formatCode="#,##0">
                  <c:v>15448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292550016"/>
        <c:axId val="1292551648"/>
      </c:barChart>
      <c:catAx>
        <c:axId val="1292550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92551648"/>
        <c:crosses val="autoZero"/>
        <c:auto val="1"/>
        <c:lblAlgn val="ctr"/>
        <c:lblOffset val="100"/>
        <c:noMultiLvlLbl val="0"/>
      </c:catAx>
      <c:valAx>
        <c:axId val="129255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92550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348416289592757E-2"/>
          <c:y val="6.4610836490646459E-2"/>
          <c:w val="0.93363499245852188"/>
          <c:h val="0.654419899212644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Planilha1!$L$51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1.3960114561832989E-17"/>
                  <c:y val="-8.598063173137840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187938764569044E-3"/>
                  <c:y val="-1.0365812577969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8.598063173137840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0917567259348706E-3"/>
                  <c:y val="-2.73929767399764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1.1408272241831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Planilha1!$J$52:$K$56</c:f>
              <c:strCache>
                <c:ptCount val="5"/>
                <c:pt idx="0">
                  <c:v>Tomografia c/ e sem contraste</c:v>
                </c:pt>
                <c:pt idx="1">
                  <c:v>Raio X c/ Contraste </c:v>
                </c:pt>
                <c:pt idx="2">
                  <c:v>Raio x</c:v>
                </c:pt>
                <c:pt idx="3">
                  <c:v>Ultrassonografia/Doppler </c:v>
                </c:pt>
                <c:pt idx="4">
                  <c:v>Total</c:v>
                </c:pt>
              </c:strCache>
            </c:strRef>
          </c:cat>
          <c:val>
            <c:numRef>
              <c:f>Planilha1!$L$52:$L$56</c:f>
              <c:numCache>
                <c:formatCode>General</c:formatCode>
                <c:ptCount val="5"/>
                <c:pt idx="0">
                  <c:v>160</c:v>
                </c:pt>
                <c:pt idx="1">
                  <c:v>80</c:v>
                </c:pt>
                <c:pt idx="2">
                  <c:v>40</c:v>
                </c:pt>
                <c:pt idx="3">
                  <c:v>150</c:v>
                </c:pt>
                <c:pt idx="4">
                  <c:v>430</c:v>
                </c:pt>
              </c:numCache>
            </c:numRef>
          </c:val>
        </c:ser>
        <c:ser>
          <c:idx val="1"/>
          <c:order val="1"/>
          <c:tx>
            <c:strRef>
              <c:f>Planilha1!$M$52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6">
                <a:shade val="7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3.0458783629674913E-3"/>
                  <c:y val="-8.5980631731431083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1.99203547832383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3.73382206534528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5.83310706851298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0458783629674913E-3"/>
                  <c:y val="5.66114580505024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Planilha1!$J$52:$K$56</c:f>
              <c:strCache>
                <c:ptCount val="5"/>
                <c:pt idx="0">
                  <c:v>Tomografia c/ e sem contraste</c:v>
                </c:pt>
                <c:pt idx="1">
                  <c:v>Raio X c/ Contraste </c:v>
                </c:pt>
                <c:pt idx="2">
                  <c:v>Raio x</c:v>
                </c:pt>
                <c:pt idx="3">
                  <c:v>Ultrassonografia/Doppler </c:v>
                </c:pt>
                <c:pt idx="4">
                  <c:v>Total</c:v>
                </c:pt>
              </c:strCache>
            </c:strRef>
          </c:cat>
          <c:val>
            <c:numRef>
              <c:f>Planilha1!$M$53:$M$57</c:f>
              <c:numCache>
                <c:formatCode>General</c:formatCode>
                <c:ptCount val="5"/>
                <c:pt idx="0">
                  <c:v>74</c:v>
                </c:pt>
                <c:pt idx="2">
                  <c:v>109</c:v>
                </c:pt>
                <c:pt idx="3">
                  <c:v>148</c:v>
                </c:pt>
                <c:pt idx="4">
                  <c:v>331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292552736"/>
        <c:axId val="1292553824"/>
      </c:barChart>
      <c:catAx>
        <c:axId val="129255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92553824"/>
        <c:crosses val="autoZero"/>
        <c:auto val="1"/>
        <c:lblAlgn val="ctr"/>
        <c:lblOffset val="100"/>
        <c:noMultiLvlLbl val="0"/>
      </c:catAx>
      <c:valAx>
        <c:axId val="12925538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9255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789468397900144"/>
          <c:y val="0.88586799493759472"/>
          <c:w val="0.31034503928820772"/>
          <c:h val="9.6904634976444623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55034</xdr:rowOff>
    </xdr:from>
    <xdr:ext cx="1431995" cy="29880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3E288BCD-2FF7-4BBD-A158-BBE097C45082}"/>
            </a:ext>
          </a:extLst>
        </xdr:cNvPr>
        <xdr:cNvSpPr txBox="1"/>
      </xdr:nvSpPr>
      <xdr:spPr>
        <a:xfrm>
          <a:off x="76200" y="55034"/>
          <a:ext cx="1431995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JANEIRO/2024</a:t>
          </a:r>
        </a:p>
      </xdr:txBody>
    </xdr:sp>
    <xdr:clientData/>
  </xdr:oneCellAnchor>
  <xdr:oneCellAnchor>
    <xdr:from>
      <xdr:col>8</xdr:col>
      <xdr:colOff>438150</xdr:colOff>
      <xdr:row>0</xdr:row>
      <xdr:rowOff>61534</xdr:rowOff>
    </xdr:from>
    <xdr:ext cx="3829050" cy="29880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A0E239CF-80A7-4022-A2A7-96DFC15B1342}"/>
            </a:ext>
          </a:extLst>
        </xdr:cNvPr>
        <xdr:cNvSpPr txBox="1"/>
      </xdr:nvSpPr>
      <xdr:spPr>
        <a:xfrm>
          <a:off x="5743575" y="61534"/>
          <a:ext cx="3829050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180977</xdr:colOff>
      <xdr:row>2</xdr:row>
      <xdr:rowOff>150395</xdr:rowOff>
    </xdr:from>
    <xdr:ext cx="4320840" cy="3277905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CA8A791D-9DD8-44BF-AA53-2FC8AFDAC61C}"/>
            </a:ext>
          </a:extLst>
        </xdr:cNvPr>
        <xdr:cNvSpPr txBox="1"/>
      </xdr:nvSpPr>
      <xdr:spPr>
        <a:xfrm>
          <a:off x="180977" y="531395"/>
          <a:ext cx="4320840" cy="3277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36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HEAPA</a:t>
          </a:r>
          <a:endParaRPr lang="pt-BR" sz="8000" b="1" i="0" u="none" strike="noStrike">
            <a:solidFill>
              <a:schemeClr val="accent6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14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</a:t>
          </a:r>
          <a:r>
            <a:rPr lang="pt-BR" sz="12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Estadual</a:t>
          </a:r>
          <a:r>
            <a:rPr lang="pt-BR" sz="1200" b="1" i="1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Aparecida de Goiânia</a:t>
          </a:r>
        </a:p>
        <a:p>
          <a:pPr algn="l"/>
          <a:endParaRPr lang="pt-BR" sz="1050" b="1" i="0" u="none" strike="noStrike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 Hospital de Estadual de Aparecida de Goiânia Cairo Louzada - HEAPA foi fundado em 2006, de natureza publica, que atende pacientes referenciados dos SUS. O principal objetivo é proporcionar atendimento humanizado de urgência/emergência em trauma ortopédica e cirurgia geral da região centro-sul. </a:t>
          </a:r>
        </a:p>
        <a:p>
          <a:pPr algn="just"/>
          <a:endParaRPr lang="pt-BR" sz="105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Atualmente a gestão do HEAPA é realizada pelo IGH, por meio do 9º Termo Aditivo ao Contrato de Gestão 096/2016 - SES/GO, celebrado com o Estado de Goiás, com vigencia até o dia 22 de setembro de 2023, pelas disposições da Lei Estadual nº 15.503/205 e suas alterações. </a:t>
          </a:r>
          <a:endParaRPr lang="pt-BR" sz="105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pt-BR" sz="105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pt-BR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126997</xdr:colOff>
      <xdr:row>21</xdr:row>
      <xdr:rowOff>10587</xdr:rowOff>
    </xdr:from>
    <xdr:ext cx="4180416" cy="387286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CE105A46-089F-425D-958B-B13B62BD6341}"/>
            </a:ext>
          </a:extLst>
        </xdr:cNvPr>
        <xdr:cNvSpPr txBox="1"/>
      </xdr:nvSpPr>
      <xdr:spPr>
        <a:xfrm>
          <a:off x="126997" y="4011087"/>
          <a:ext cx="4180416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Estrutura Física </a:t>
          </a:r>
          <a:endParaRPr lang="pt-BR" sz="20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31637</xdr:colOff>
      <xdr:row>31</xdr:row>
      <xdr:rowOff>52918</xdr:rowOff>
    </xdr:from>
    <xdr:ext cx="4158039" cy="69850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6C020F2A-E009-4782-8B76-74BBD8387FB5}"/>
            </a:ext>
          </a:extLst>
        </xdr:cNvPr>
        <xdr:cNvSpPr txBox="1"/>
      </xdr:nvSpPr>
      <xdr:spPr>
        <a:xfrm>
          <a:off x="31637" y="5970324"/>
          <a:ext cx="4158039" cy="698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por Especialidade </a:t>
          </a:r>
          <a:endParaRPr lang="pt-BR" sz="48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9260</xdr:colOff>
      <xdr:row>44</xdr:row>
      <xdr:rowOff>180974</xdr:rowOff>
    </xdr:from>
    <xdr:ext cx="4312837" cy="985839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4AD03CA0-5674-426D-B5A7-186943F84DEC}"/>
            </a:ext>
          </a:extLst>
        </xdr:cNvPr>
        <xdr:cNvSpPr txBox="1"/>
      </xdr:nvSpPr>
      <xdr:spPr>
        <a:xfrm>
          <a:off x="9260" y="8753474"/>
          <a:ext cx="4312837" cy="985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em janeiro de 2024</a:t>
          </a:r>
          <a:r>
            <a:rPr lang="pt-BR" sz="105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é de 502 saídas e foram realizadas 582 saídas, sendo 103 na clínica médica e 479 na clínica cirúrgica</a:t>
          </a:r>
          <a:r>
            <a:rPr lang="pt-BR" sz="105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Atingindo 116% da meta mensal global.</a:t>
          </a:r>
          <a:endParaRPr lang="pt-BR" sz="105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50</xdr:row>
      <xdr:rowOff>66676</xdr:rowOff>
    </xdr:from>
    <xdr:ext cx="4324350" cy="62865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xmlns="" id="{0D777BD0-3EC3-4748-8B72-C0D9DEFCA897}"/>
            </a:ext>
          </a:extLst>
        </xdr:cNvPr>
        <xdr:cNvSpPr txBox="1"/>
      </xdr:nvSpPr>
      <xdr:spPr>
        <a:xfrm>
          <a:off x="0" y="9591676"/>
          <a:ext cx="4324350" cy="628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8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CIRURGIAS - ELETIVAS </a:t>
          </a:r>
          <a:endParaRPr lang="pt-BR" sz="166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63</xdr:row>
      <xdr:rowOff>155335</xdr:rowOff>
    </xdr:from>
    <xdr:ext cx="4526935" cy="623359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xmlns="" id="{7F07C6E8-AE3A-4BF5-B201-88EC9F1573D1}"/>
            </a:ext>
          </a:extLst>
        </xdr:cNvPr>
        <xdr:cNvSpPr txBox="1"/>
      </xdr:nvSpPr>
      <xdr:spPr>
        <a:xfrm>
          <a:off x="0" y="12425174"/>
          <a:ext cx="4526935" cy="623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realizadas no mês, 136 cirurgias  eletivas, e 378 de urgência e emergência, totalizando 514 cirurgias no mês. </a:t>
          </a:r>
          <a:endParaRPr lang="pt-BR" sz="105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869266" cy="682238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C69EC5FC-D9CD-4809-A7B4-DE994FE1066F}"/>
            </a:ext>
          </a:extLst>
        </xdr:cNvPr>
        <xdr:cNvSpPr txBox="1"/>
      </xdr:nvSpPr>
      <xdr:spPr>
        <a:xfrm>
          <a:off x="5941484" y="748393"/>
          <a:ext cx="3869266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</a:t>
          </a:r>
          <a:r>
            <a:rPr lang="pt-BR" sz="2000" b="1" i="0" u="none" strike="noStrike" baseline="0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Emergência </a:t>
          </a:r>
          <a:endParaRPr lang="pt-BR" sz="48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95250</xdr:colOff>
      <xdr:row>10</xdr:row>
      <xdr:rowOff>170240</xdr:rowOff>
    </xdr:from>
    <xdr:ext cx="4212167" cy="402033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5ED77338-F718-4282-A8B9-56464C47E23E}"/>
            </a:ext>
          </a:extLst>
        </xdr:cNvPr>
        <xdr:cNvSpPr txBox="1"/>
      </xdr:nvSpPr>
      <xdr:spPr>
        <a:xfrm>
          <a:off x="5287911" y="2116208"/>
          <a:ext cx="4212167" cy="4020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janeiro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2024, o total de 1.683 atendimentos  de urgência e emergência.</a:t>
          </a:r>
          <a:endParaRPr lang="pt-BR" sz="105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123825</xdr:colOff>
      <xdr:row>13</xdr:row>
      <xdr:rowOff>133351</xdr:rowOff>
    </xdr:from>
    <xdr:ext cx="4098925" cy="32385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38CD7A7F-5CBF-4BA3-8AC0-466B9D76EA5F}"/>
            </a:ext>
          </a:extLst>
        </xdr:cNvPr>
        <xdr:cNvSpPr txBox="1"/>
      </xdr:nvSpPr>
      <xdr:spPr>
        <a:xfrm>
          <a:off x="5429250" y="2609851"/>
          <a:ext cx="40989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Ambulatorial </a:t>
          </a:r>
          <a:endParaRPr lang="pt-BR" sz="72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57150</xdr:colOff>
      <xdr:row>25</xdr:row>
      <xdr:rowOff>133350</xdr:rowOff>
    </xdr:from>
    <xdr:ext cx="4248150" cy="556884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6217B619-DA55-436D-A2CD-6F5351D9489C}"/>
            </a:ext>
          </a:extLst>
        </xdr:cNvPr>
        <xdr:cNvSpPr txBox="1"/>
      </xdr:nvSpPr>
      <xdr:spPr>
        <a:xfrm>
          <a:off x="5249811" y="5008511"/>
          <a:ext cx="4248150" cy="5568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atendimento Ambulatorial execultada no mês é de 1.750 atendimentos por mês, e a quantidade de atendimentos realizados foram de 1.511 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mês de janeiro de 2024.</a:t>
          </a:r>
          <a:endParaRPr lang="pt-BR" sz="105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518584</xdr:colOff>
      <xdr:row>30</xdr:row>
      <xdr:rowOff>26459</xdr:rowOff>
    </xdr:from>
    <xdr:ext cx="3725333" cy="564257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xmlns="" id="{E986E30D-C42F-415C-AEE4-1EDD6363AC7E}"/>
            </a:ext>
          </a:extLst>
        </xdr:cNvPr>
        <xdr:cNvSpPr txBox="1"/>
      </xdr:nvSpPr>
      <xdr:spPr>
        <a:xfrm>
          <a:off x="6117167" y="5741459"/>
          <a:ext cx="3725333" cy="56425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 Interno - SADT </a:t>
          </a:r>
          <a:endParaRPr lang="pt-BR" sz="66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8</xdr:col>
      <xdr:colOff>125258</xdr:colOff>
      <xdr:row>44</xdr:row>
      <xdr:rowOff>35352</xdr:rowOff>
    </xdr:from>
    <xdr:to>
      <xdr:col>13</xdr:col>
      <xdr:colOff>591984</xdr:colOff>
      <xdr:row>47</xdr:row>
      <xdr:rowOff>55990</xdr:rowOff>
    </xdr:to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xmlns="" id="{D0E19DEF-03E1-424D-80D1-1D5088CFF65F}"/>
            </a:ext>
          </a:extLst>
        </xdr:cNvPr>
        <xdr:cNvSpPr txBox="1"/>
      </xdr:nvSpPr>
      <xdr:spPr>
        <a:xfrm>
          <a:off x="5317919" y="8607852"/>
          <a:ext cx="4153823" cy="60442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média de 19.563 serviços de apoio diagnóstico e terapêutico interno.</a:t>
          </a:r>
          <a:endParaRPr lang="pt-BR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12</xdr:col>
      <xdr:colOff>219075</xdr:colOff>
      <xdr:row>45</xdr:row>
      <xdr:rowOff>171450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xmlns="" id="{A17AD95C-788B-4B8B-8A94-578374F92F32}"/>
            </a:ext>
          </a:extLst>
        </xdr:cNvPr>
        <xdr:cNvSpPr txBox="1"/>
      </xdr:nvSpPr>
      <xdr:spPr>
        <a:xfrm>
          <a:off x="8705850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</xdr:col>
      <xdr:colOff>451115</xdr:colOff>
      <xdr:row>46</xdr:row>
      <xdr:rowOff>160867</xdr:rowOff>
    </xdr:from>
    <xdr:ext cx="3556000" cy="564257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xmlns="" id="{6914E1F8-20B3-4704-AA41-7CD1C1300E4C}"/>
            </a:ext>
          </a:extLst>
        </xdr:cNvPr>
        <xdr:cNvSpPr txBox="1"/>
      </xdr:nvSpPr>
      <xdr:spPr>
        <a:xfrm>
          <a:off x="5613665" y="8933392"/>
          <a:ext cx="3556000" cy="5642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 Externo - SADT </a:t>
          </a:r>
          <a:endParaRPr lang="pt-BR" sz="66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8</xdr:col>
      <xdr:colOff>30079</xdr:colOff>
      <xdr:row>60</xdr:row>
      <xdr:rowOff>162107</xdr:rowOff>
    </xdr:from>
    <xdr:to>
      <xdr:col>13</xdr:col>
      <xdr:colOff>561474</xdr:colOff>
      <xdr:row>63</xdr:row>
      <xdr:rowOff>30079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xmlns="" id="{86CACEB1-71F1-49C7-AB8D-BB487759CD98}"/>
            </a:ext>
          </a:extLst>
        </xdr:cNvPr>
        <xdr:cNvSpPr txBox="1"/>
      </xdr:nvSpPr>
      <xdr:spPr>
        <a:xfrm>
          <a:off x="5213684" y="11602133"/>
          <a:ext cx="4201027" cy="4394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mês em analise foram realizados uma média de 331 serviços de apoio diagnóstico e terapêutico externo.</a:t>
          </a:r>
          <a:endParaRPr lang="pt-BR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10</xdr:col>
      <xdr:colOff>449036</xdr:colOff>
      <xdr:row>33</xdr:row>
      <xdr:rowOff>108857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34</xdr:row>
      <xdr:rowOff>108857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7815036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33</xdr:row>
      <xdr:rowOff>108857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34</xdr:row>
      <xdr:rowOff>108857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7157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7157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</xdr:col>
      <xdr:colOff>449036</xdr:colOff>
      <xdr:row>34</xdr:row>
      <xdr:rowOff>108857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7815036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34</xdr:row>
      <xdr:rowOff>108857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8</xdr:col>
      <xdr:colOff>333375</xdr:colOff>
      <xdr:row>7</xdr:row>
      <xdr:rowOff>106972</xdr:rowOff>
    </xdr:from>
    <xdr:to>
      <xdr:col>13</xdr:col>
      <xdr:colOff>304087</xdr:colOff>
      <xdr:row>10</xdr:row>
      <xdr:rowOff>95139</xdr:rowOff>
    </xdr:to>
    <xdr:pic>
      <xdr:nvPicPr>
        <xdr:cNvPr id="20" name="Imagem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76925" y="1440472"/>
          <a:ext cx="3914062" cy="559667"/>
        </a:xfrm>
        <a:prstGeom prst="rect">
          <a:avLst/>
        </a:prstGeom>
      </xdr:spPr>
    </xdr:pic>
    <xdr:clientData/>
  </xdr:twoCellAnchor>
  <xdr:twoCellAnchor>
    <xdr:from>
      <xdr:col>0</xdr:col>
      <xdr:colOff>35548</xdr:colOff>
      <xdr:row>35</xdr:row>
      <xdr:rowOff>10188</xdr:rowOff>
    </xdr:from>
    <xdr:to>
      <xdr:col>6</xdr:col>
      <xdr:colOff>54598</xdr:colOff>
      <xdr:row>44</xdr:row>
      <xdr:rowOff>141202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35721</xdr:colOff>
      <xdr:row>52</xdr:row>
      <xdr:rowOff>16063</xdr:rowOff>
    </xdr:from>
    <xdr:to>
      <xdr:col>6</xdr:col>
      <xdr:colOff>140496</xdr:colOff>
      <xdr:row>63</xdr:row>
      <xdr:rowOff>54163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181695</xdr:colOff>
      <xdr:row>15</xdr:row>
      <xdr:rowOff>114335</xdr:rowOff>
    </xdr:from>
    <xdr:to>
      <xdr:col>13</xdr:col>
      <xdr:colOff>562695</xdr:colOff>
      <xdr:row>25</xdr:row>
      <xdr:rowOff>104810</xdr:rowOff>
    </xdr:to>
    <xdr:graphicFrame macro="">
      <xdr:nvGraphicFramePr>
        <xdr:cNvPr id="24" name="Gráfico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214313</xdr:colOff>
      <xdr:row>33</xdr:row>
      <xdr:rowOff>18639</xdr:rowOff>
    </xdr:from>
    <xdr:to>
      <xdr:col>13</xdr:col>
      <xdr:colOff>566737</xdr:colOff>
      <xdr:row>43</xdr:row>
      <xdr:rowOff>142463</xdr:rowOff>
    </xdr:to>
    <xdr:graphicFrame macro="">
      <xdr:nvGraphicFramePr>
        <xdr:cNvPr id="25" name="Gráfico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36826</xdr:colOff>
      <xdr:row>49</xdr:row>
      <xdr:rowOff>133394</xdr:rowOff>
    </xdr:from>
    <xdr:to>
      <xdr:col>13</xdr:col>
      <xdr:colOff>434672</xdr:colOff>
      <xdr:row>60</xdr:row>
      <xdr:rowOff>115666</xdr:rowOff>
    </xdr:to>
    <xdr:graphicFrame macro="">
      <xdr:nvGraphicFramePr>
        <xdr:cNvPr id="26" name="Gráfico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showGridLines="0" tabSelected="1" view="pageBreakPreview" zoomScale="95" zoomScaleNormal="75" zoomScaleSheetLayoutView="95" workbookViewId="0">
      <selection activeCell="Q10" sqref="Q10"/>
    </sheetView>
  </sheetViews>
  <sheetFormatPr defaultRowHeight="15" x14ac:dyDescent="0.25"/>
  <cols>
    <col min="1" max="1" width="18.5703125" style="14" bestFit="1" customWidth="1"/>
    <col min="2" max="2" width="6.85546875" style="3" customWidth="1"/>
    <col min="3" max="3" width="12.5703125" style="3" customWidth="1"/>
    <col min="4" max="4" width="7" style="3" customWidth="1"/>
    <col min="5" max="5" width="9.140625" style="3" customWidth="1"/>
    <col min="6" max="7" width="9.140625" style="3"/>
    <col min="8" max="8" width="5" style="3" customWidth="1"/>
    <col min="9" max="9" width="9.140625" style="3"/>
    <col min="10" max="10" width="17.28515625" style="3" bestFit="1" customWidth="1"/>
    <col min="11" max="12" width="9.140625" style="3"/>
    <col min="13" max="13" width="10.28515625" style="3" customWidth="1"/>
    <col min="14" max="14" width="9.5703125" style="3" customWidth="1"/>
    <col min="15" max="15" width="3.140625" style="3" hidden="1" customWidth="1"/>
    <col min="16" max="17" width="9.140625" style="3" customWidth="1"/>
    <col min="18" max="18" width="0.42578125" style="3" customWidth="1"/>
    <col min="19" max="19" width="0.140625" style="3" customWidth="1"/>
    <col min="20" max="16384" width="9.140625" style="3"/>
  </cols>
  <sheetData>
    <row r="1" spans="1:15" s="12" customFormat="1" x14ac:dyDescent="0.25">
      <c r="A1" s="7"/>
      <c r="B1" s="8"/>
      <c r="C1" s="8"/>
      <c r="D1" s="8"/>
      <c r="E1" s="9"/>
      <c r="F1" s="8"/>
      <c r="G1" s="8"/>
      <c r="H1" s="8"/>
      <c r="I1" s="8"/>
      <c r="J1" s="8"/>
      <c r="K1" s="8"/>
      <c r="L1" s="8"/>
      <c r="M1" s="8"/>
      <c r="N1" s="10"/>
      <c r="O1" s="11"/>
    </row>
    <row r="2" spans="1:15" x14ac:dyDescent="0.25">
      <c r="A2" s="1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17" spans="1:13" x14ac:dyDescent="0.25">
      <c r="L17" s="3" t="s">
        <v>1</v>
      </c>
      <c r="M17" s="3" t="s">
        <v>11</v>
      </c>
    </row>
    <row r="18" spans="1:13" x14ac:dyDescent="0.25">
      <c r="J18" s="3" t="s">
        <v>8</v>
      </c>
      <c r="L18" s="3">
        <v>1261</v>
      </c>
      <c r="M18" s="3">
        <v>1500</v>
      </c>
    </row>
    <row r="19" spans="1:13" x14ac:dyDescent="0.25">
      <c r="J19" s="3" t="s">
        <v>9</v>
      </c>
      <c r="L19" s="3">
        <v>250</v>
      </c>
      <c r="M19" s="3">
        <v>250</v>
      </c>
    </row>
    <row r="20" spans="1:13" x14ac:dyDescent="0.25">
      <c r="J20" s="3" t="s">
        <v>10</v>
      </c>
      <c r="L20" s="6">
        <f>SUM(L18:L19)</f>
        <v>1511</v>
      </c>
      <c r="M20" s="3">
        <f>SUM(M18:M19)</f>
        <v>1750</v>
      </c>
    </row>
    <row r="23" spans="1:13" ht="15.75" thickBot="1" x14ac:dyDescent="0.3"/>
    <row r="24" spans="1:13" x14ac:dyDescent="0.25">
      <c r="A24" s="21"/>
      <c r="B24" s="22"/>
      <c r="C24" s="22"/>
      <c r="D24" s="22"/>
      <c r="E24" s="22"/>
      <c r="F24" s="22"/>
      <c r="G24" s="23"/>
    </row>
    <row r="25" spans="1:13" x14ac:dyDescent="0.25">
      <c r="A25" s="24" t="s">
        <v>16</v>
      </c>
      <c r="B25" s="25"/>
      <c r="C25" s="25"/>
      <c r="D25" s="26"/>
      <c r="E25" s="27">
        <v>47</v>
      </c>
      <c r="F25" s="28"/>
      <c r="G25" s="29"/>
    </row>
    <row r="26" spans="1:13" x14ac:dyDescent="0.25">
      <c r="A26" s="24" t="s">
        <v>17</v>
      </c>
      <c r="B26" s="25"/>
      <c r="C26" s="25"/>
      <c r="D26" s="26"/>
      <c r="E26" s="27">
        <v>24</v>
      </c>
      <c r="F26" s="28"/>
      <c r="G26" s="29"/>
    </row>
    <row r="27" spans="1:13" x14ac:dyDescent="0.25">
      <c r="A27" s="24" t="s">
        <v>18</v>
      </c>
      <c r="B27" s="25"/>
      <c r="C27" s="25"/>
      <c r="D27" s="26"/>
      <c r="E27" s="27">
        <v>14</v>
      </c>
      <c r="F27" s="28"/>
      <c r="G27" s="29"/>
    </row>
    <row r="28" spans="1:13" x14ac:dyDescent="0.25">
      <c r="A28" s="24" t="s">
        <v>19</v>
      </c>
      <c r="B28" s="25"/>
      <c r="C28" s="25"/>
      <c r="D28" s="26"/>
      <c r="E28" s="27">
        <v>10</v>
      </c>
      <c r="F28" s="28"/>
      <c r="G28" s="29"/>
    </row>
    <row r="29" spans="1:13" x14ac:dyDescent="0.25">
      <c r="A29" s="24" t="s">
        <v>20</v>
      </c>
      <c r="B29" s="25"/>
      <c r="C29" s="25"/>
      <c r="D29" s="26"/>
      <c r="E29" s="27">
        <v>7</v>
      </c>
      <c r="F29" s="28"/>
      <c r="G29" s="29"/>
    </row>
    <row r="30" spans="1:13" x14ac:dyDescent="0.25">
      <c r="A30" s="24" t="s">
        <v>0</v>
      </c>
      <c r="B30" s="25"/>
      <c r="C30" s="25"/>
      <c r="D30" s="26"/>
      <c r="E30" s="27">
        <v>102</v>
      </c>
      <c r="F30" s="28"/>
      <c r="G30" s="29"/>
    </row>
    <row r="31" spans="1:13" x14ac:dyDescent="0.25">
      <c r="A31" s="24" t="s">
        <v>21</v>
      </c>
      <c r="B31" s="25"/>
      <c r="C31" s="25"/>
      <c r="D31" s="26"/>
      <c r="E31" s="27">
        <v>5</v>
      </c>
      <c r="F31" s="28"/>
      <c r="G31" s="29"/>
    </row>
    <row r="35" spans="1:12" x14ac:dyDescent="0.25">
      <c r="J35" s="4"/>
      <c r="K35" s="5"/>
      <c r="L35" s="5"/>
    </row>
    <row r="36" spans="1:12" x14ac:dyDescent="0.25">
      <c r="J36" s="4" t="s">
        <v>3</v>
      </c>
      <c r="K36" s="15">
        <v>228</v>
      </c>
    </row>
    <row r="37" spans="1:12" x14ac:dyDescent="0.25">
      <c r="B37" s="3" t="s">
        <v>11</v>
      </c>
      <c r="D37" s="3" t="s">
        <v>1</v>
      </c>
      <c r="J37" s="4" t="s">
        <v>25</v>
      </c>
      <c r="K37" s="15">
        <v>53</v>
      </c>
    </row>
    <row r="38" spans="1:12" x14ac:dyDescent="0.25">
      <c r="A38" s="14" t="s">
        <v>22</v>
      </c>
      <c r="B38" s="6">
        <v>97</v>
      </c>
      <c r="D38" s="6">
        <v>103</v>
      </c>
      <c r="J38" s="4" t="s">
        <v>15</v>
      </c>
      <c r="K38" s="16">
        <v>1462</v>
      </c>
    </row>
    <row r="39" spans="1:12" x14ac:dyDescent="0.25">
      <c r="A39" s="14" t="s">
        <v>23</v>
      </c>
      <c r="B39" s="6">
        <v>405</v>
      </c>
      <c r="D39" s="6">
        <v>479</v>
      </c>
      <c r="J39" s="4" t="s">
        <v>12</v>
      </c>
      <c r="K39" s="16">
        <v>2295</v>
      </c>
    </row>
    <row r="40" spans="1:12" x14ac:dyDescent="0.25">
      <c r="A40" s="14" t="s">
        <v>24</v>
      </c>
      <c r="B40" s="6">
        <v>502</v>
      </c>
      <c r="D40" s="6">
        <f>SUM(D38:D39)</f>
        <v>582</v>
      </c>
      <c r="J40" s="4" t="s">
        <v>2</v>
      </c>
      <c r="K40" s="16">
        <v>15448</v>
      </c>
    </row>
    <row r="41" spans="1:12" x14ac:dyDescent="0.25">
      <c r="J41" s="4"/>
      <c r="K41" s="4"/>
    </row>
    <row r="51" spans="1:14" x14ac:dyDescent="0.25">
      <c r="L51" s="19" t="s">
        <v>13</v>
      </c>
    </row>
    <row r="52" spans="1:14" x14ac:dyDescent="0.25">
      <c r="J52" s="3" t="s">
        <v>29</v>
      </c>
      <c r="L52" s="6">
        <v>160</v>
      </c>
      <c r="M52" s="6" t="s">
        <v>14</v>
      </c>
    </row>
    <row r="53" spans="1:14" x14ac:dyDescent="0.25">
      <c r="J53" s="3" t="s">
        <v>27</v>
      </c>
      <c r="L53" s="6">
        <v>80</v>
      </c>
      <c r="M53" s="18">
        <v>74</v>
      </c>
    </row>
    <row r="54" spans="1:14" x14ac:dyDescent="0.25">
      <c r="J54" s="3" t="s">
        <v>4</v>
      </c>
      <c r="L54" s="6">
        <v>40</v>
      </c>
      <c r="M54" s="18"/>
    </row>
    <row r="55" spans="1:14" x14ac:dyDescent="0.25">
      <c r="C55" s="6" t="s">
        <v>6</v>
      </c>
      <c r="D55" s="6" t="s">
        <v>7</v>
      </c>
      <c r="J55" s="3" t="s">
        <v>28</v>
      </c>
      <c r="L55" s="6">
        <v>150</v>
      </c>
      <c r="M55" s="18">
        <v>109</v>
      </c>
    </row>
    <row r="56" spans="1:14" x14ac:dyDescent="0.25">
      <c r="A56" s="14" t="s">
        <v>30</v>
      </c>
      <c r="C56" s="20">
        <v>80</v>
      </c>
      <c r="D56" s="6">
        <v>38</v>
      </c>
      <c r="J56" s="17" t="s">
        <v>5</v>
      </c>
      <c r="L56" s="6">
        <f>SUM(L52:L55)</f>
        <v>430</v>
      </c>
      <c r="M56" s="18">
        <v>148</v>
      </c>
    </row>
    <row r="57" spans="1:14" x14ac:dyDescent="0.25">
      <c r="A57" s="14" t="s">
        <v>31</v>
      </c>
      <c r="C57" s="20">
        <v>80</v>
      </c>
      <c r="D57" s="6">
        <v>96</v>
      </c>
      <c r="M57" s="18">
        <f>SUM(M53:M56)</f>
        <v>331</v>
      </c>
    </row>
    <row r="58" spans="1:14" x14ac:dyDescent="0.25">
      <c r="A58" s="14" t="s">
        <v>32</v>
      </c>
      <c r="C58" s="20">
        <v>30</v>
      </c>
      <c r="D58" s="6">
        <v>2</v>
      </c>
    </row>
    <row r="59" spans="1:14" x14ac:dyDescent="0.25">
      <c r="A59" s="14" t="s">
        <v>26</v>
      </c>
      <c r="C59" s="6">
        <v>190</v>
      </c>
      <c r="D59" s="6">
        <f>SUM(D56:D58)</f>
        <v>136</v>
      </c>
    </row>
    <row r="63" spans="1:14" x14ac:dyDescent="0.25">
      <c r="J63" s="31"/>
      <c r="K63" s="31"/>
      <c r="L63" s="31"/>
      <c r="M63" s="31"/>
    </row>
    <row r="64" spans="1:14" ht="15" customHeight="1" x14ac:dyDescent="0.25">
      <c r="H64" s="30" t="s">
        <v>33</v>
      </c>
      <c r="I64" s="30"/>
      <c r="J64" s="30"/>
      <c r="K64" s="30"/>
      <c r="L64" s="30"/>
      <c r="M64" s="30"/>
      <c r="N64" s="30"/>
    </row>
    <row r="65" spans="8:14" x14ac:dyDescent="0.25">
      <c r="H65" s="30"/>
      <c r="I65" s="30"/>
      <c r="J65" s="30"/>
      <c r="K65" s="30"/>
      <c r="L65" s="30"/>
      <c r="M65" s="30"/>
      <c r="N65" s="30"/>
    </row>
    <row r="66" spans="8:14" ht="15" customHeight="1" x14ac:dyDescent="0.25">
      <c r="H66" s="30"/>
      <c r="I66" s="30"/>
      <c r="J66" s="30"/>
      <c r="K66" s="30"/>
      <c r="L66" s="30"/>
      <c r="M66" s="30"/>
      <c r="N66" s="30"/>
    </row>
    <row r="67" spans="8:14" x14ac:dyDescent="0.25">
      <c r="H67" s="30"/>
      <c r="I67" s="30"/>
      <c r="J67" s="30"/>
      <c r="K67" s="30"/>
      <c r="L67" s="30"/>
      <c r="M67" s="30"/>
      <c r="N67" s="30"/>
    </row>
  </sheetData>
  <sortState ref="A55:D58">
    <sortCondition ref="A55"/>
  </sortState>
  <mergeCells count="16">
    <mergeCell ref="H64:N67"/>
    <mergeCell ref="E30:G30"/>
    <mergeCell ref="A27:D27"/>
    <mergeCell ref="E27:G27"/>
    <mergeCell ref="A31:D31"/>
    <mergeCell ref="E31:G31"/>
    <mergeCell ref="A28:D28"/>
    <mergeCell ref="E28:G28"/>
    <mergeCell ref="A29:D29"/>
    <mergeCell ref="E29:G29"/>
    <mergeCell ref="A30:D30"/>
    <mergeCell ref="A24:G24"/>
    <mergeCell ref="A25:D25"/>
    <mergeCell ref="E25:G25"/>
    <mergeCell ref="A26:D26"/>
    <mergeCell ref="E26:G26"/>
  </mergeCells>
  <pageMargins left="3.937007874015748E-2" right="3.937007874015748E-2" top="0.35433070866141736" bottom="0.55118110236220474" header="0.11811023622047245" footer="0.11811023622047245"/>
  <pageSetup paperSize="9" scale="71" orientation="portrait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Leonardo Caetano Pimenta</cp:lastModifiedBy>
  <cp:lastPrinted>2024-02-18T21:28:13Z</cp:lastPrinted>
  <dcterms:created xsi:type="dcterms:W3CDTF">2021-11-19T18:00:54Z</dcterms:created>
  <dcterms:modified xsi:type="dcterms:W3CDTF">2024-02-18T21:28:34Z</dcterms:modified>
</cp:coreProperties>
</file>