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32AA6443-67E5-4FE1-A4CF-9D81BC865207}" xr6:coauthVersionLast="47" xr6:coauthVersionMax="47" xr10:uidLastSave="{00000000-0000-0000-0000-000000000000}"/>
  <bookViews>
    <workbookView xWindow="-108" yWindow="-108" windowWidth="23256" windowHeight="12576" xr2:uid="{D0D2EC19-79E8-4F9A-B302-FBD0A084EA4C}"/>
  </bookViews>
  <sheets>
    <sheet name="01.2021" sheetId="1" r:id="rId1"/>
  </sheets>
  <definedNames>
    <definedName name="_xlnm.Print_Area" localSheetId="0">'01.2021'!$A$1:$F$112</definedName>
    <definedName name="_xlnm.Print_Titles" localSheetId="0">'01.2021'!$1:$22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2" i="1" l="1"/>
  <c r="B105" i="1"/>
  <c r="B99" i="1"/>
  <c r="B87" i="1"/>
  <c r="B81" i="1"/>
  <c r="B70" i="1"/>
  <c r="B62" i="1"/>
  <c r="B74" i="1" s="1"/>
  <c r="B82" i="1" s="1"/>
  <c r="B113" i="1" s="1"/>
  <c r="B58" i="1"/>
  <c r="B51" i="1"/>
  <c r="B44" i="1"/>
  <c r="B36" i="1"/>
  <c r="B33" i="1"/>
</calcChain>
</file>

<file path=xl/sharedStrings.xml><?xml version="1.0" encoding="utf-8"?>
<sst xmlns="http://schemas.openxmlformats.org/spreadsheetml/2006/main" count="107" uniqueCount="90">
  <si>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</si>
  <si>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</si>
  <si>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</si>
  <si>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</si>
  <si>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</si>
  <si>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</si>
  <si>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</si>
  <si>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</si>
  <si>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</si>
  <si>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</si>
  <si>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</si>
  <si>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</si>
  <si>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</si>
  <si>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8°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</si>
  <si>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</si>
  <si>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</si>
  <si>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</si>
  <si>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</si>
  <si>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</si>
  <si>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</si>
  <si>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</si>
  <si>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Janeiro/2021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</si>
  <si>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</si>
  <si>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</si>
  <si>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</si>
  <si>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</si>
  <si>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</si>
  <si>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</si>
  <si>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</si>
  <si>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</si>
  <si>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</si>
  <si>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</si>
  <si>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</si>
  <si>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</si>
  <si>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</si>
  <si>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</si>
  <si>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</si>
  <si>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</si>
  <si>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</si>
  <si>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</si>
  <si>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</si>
  <si>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</si>
  <si>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</si>
  <si>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</si>
  <si>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</si>
  <si>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</si>
  <si>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</si>
  <si>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</si>
  <si>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</si>
  <si>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</si>
  <si>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</si>
  <si>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</si>
  <si>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</si>
  <si>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</si>
  <si>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</si>
  <si>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</si>
  <si>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</si>
  <si>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</si>
  <si>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</si>
  <si>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</si>
  <si>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</si>
  <si>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</si>
  <si>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</si>
  <si>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</si>
  <si>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</si>
  <si>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</si>
  <si>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</si>
  <si>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</si>
  <si>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</si>
  <si>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</si>
  <si>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31/01/2021</t>
  </si>
  <si>
    <t>7.1 Caixa</t>
  </si>
  <si>
    <t>7.2 Banco conta Movimento</t>
  </si>
  <si>
    <t xml:space="preserve">       Bradesco - Ag. 2864 C/C 22957-1</t>
  </si>
  <si>
    <t xml:space="preserve">       Bradesco - Ag. 2864 C/C 2657-3</t>
  </si>
  <si>
    <t xml:space="preserve">       Caixa Econômica Federal - Ag. 3888-1 C/C 146-7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</si>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</sst>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F5ABE75-8EBC-4B23-A61E-C926F643884B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50A47F6C-36EA-4C63-8F9D-9563CFBC957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F14CBC3C-6D2A-452C-B41B-9D13B340E5A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9CD9585-3570-4455-86E4-9A2882A01F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B585-19CA-42BC-B655-F731232556AA}">
  <dimension ref="A7:F113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44008</v>
      </c>
      <c r="D16" s="10" t="s">
        <v>16</v>
      </c>
      <c r="E16" s="8" t="s">
        <v>17</v>
      </c>
      <c r="F16" s="11">
        <v>44372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2552090.6</v>
      </c>
      <c r="C18" s="17"/>
      <c r="D18" s="17"/>
      <c r="E18" s="17"/>
      <c r="F18" s="18"/>
    </row>
    <row r="19" spans="1:6" x14ac:dyDescent="0.25">
      <c r="A19" s="15" t="s">
        <v>19</v>
      </c>
      <c r="B19" s="16">
        <v>0</v>
      </c>
      <c r="C19" s="17"/>
      <c r="D19" s="17"/>
      <c r="E19" s="17"/>
      <c r="F19" s="18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2" customFormat="1" ht="15.6" x14ac:dyDescent="0.3">
      <c r="A21" s="19" t="s">
        <v>20</v>
      </c>
      <c r="B21" s="20"/>
      <c r="C21" s="20"/>
      <c r="D21" s="20"/>
      <c r="E21" s="20"/>
      <c r="F21" s="21"/>
    </row>
    <row r="22" spans="1:6" s="22" customFormat="1" ht="18" customHeight="1" x14ac:dyDescent="0.25">
      <c r="A22" s="4" t="s">
        <v>21</v>
      </c>
      <c r="B22" s="23" t="s">
        <v>22</v>
      </c>
      <c r="C22" s="23"/>
      <c r="D22" s="23"/>
      <c r="E22" s="23"/>
      <c r="F22" s="24"/>
    </row>
    <row r="23" spans="1:6" x14ac:dyDescent="0.25">
      <c r="A23" s="25" t="s">
        <v>23</v>
      </c>
      <c r="B23" s="26"/>
      <c r="C23" s="26"/>
      <c r="D23" s="26"/>
      <c r="E23" s="26"/>
      <c r="F23" s="27"/>
    </row>
    <row r="24" spans="1:6" x14ac:dyDescent="0.25">
      <c r="A24" s="12" t="s">
        <v>24</v>
      </c>
      <c r="B24" s="28">
        <v>2000</v>
      </c>
      <c r="C24" s="29"/>
      <c r="D24" s="29"/>
      <c r="E24" s="29"/>
      <c r="F24" s="30"/>
    </row>
    <row r="25" spans="1:6" x14ac:dyDescent="0.25">
      <c r="A25" s="12" t="s">
        <v>25</v>
      </c>
      <c r="B25" s="28"/>
      <c r="C25" s="29"/>
      <c r="D25" s="29"/>
      <c r="E25" s="29"/>
      <c r="F25" s="30"/>
    </row>
    <row r="26" spans="1:6" x14ac:dyDescent="0.25">
      <c r="A26" s="12" t="s">
        <v>26</v>
      </c>
      <c r="B26" s="28">
        <v>1</v>
      </c>
      <c r="C26" s="29"/>
      <c r="D26" s="29"/>
      <c r="E26" s="29"/>
      <c r="F26" s="30"/>
    </row>
    <row r="27" spans="1:6" x14ac:dyDescent="0.25">
      <c r="A27" s="12" t="s">
        <v>27</v>
      </c>
      <c r="B27" s="28">
        <v>1</v>
      </c>
      <c r="C27" s="29"/>
      <c r="D27" s="29"/>
      <c r="E27" s="29"/>
      <c r="F27" s="30"/>
    </row>
    <row r="28" spans="1:6" x14ac:dyDescent="0.25">
      <c r="A28" s="12" t="s">
        <v>28</v>
      </c>
      <c r="B28" s="28">
        <v>141322.38</v>
      </c>
      <c r="C28" s="29"/>
      <c r="D28" s="29"/>
      <c r="E28" s="29"/>
      <c r="F28" s="30"/>
    </row>
    <row r="29" spans="1:6" x14ac:dyDescent="0.25">
      <c r="A29" s="12" t="s">
        <v>29</v>
      </c>
      <c r="B29" s="28"/>
      <c r="C29" s="29"/>
      <c r="D29" s="29"/>
      <c r="E29" s="29"/>
      <c r="F29" s="30"/>
    </row>
    <row r="30" spans="1:6" x14ac:dyDescent="0.25">
      <c r="A30" s="12" t="s">
        <v>26</v>
      </c>
      <c r="B30" s="28">
        <v>7050576.9400000004</v>
      </c>
      <c r="C30" s="29"/>
      <c r="D30" s="29"/>
      <c r="E30" s="29"/>
      <c r="F30" s="30"/>
    </row>
    <row r="31" spans="1:6" x14ac:dyDescent="0.25">
      <c r="A31" s="12" t="s">
        <v>27</v>
      </c>
      <c r="B31" s="28">
        <v>51482.06</v>
      </c>
      <c r="C31" s="29"/>
      <c r="D31" s="29"/>
      <c r="E31" s="29"/>
      <c r="F31" s="30"/>
    </row>
    <row r="32" spans="1:6" x14ac:dyDescent="0.25">
      <c r="A32" s="12" t="s">
        <v>28</v>
      </c>
      <c r="B32" s="28">
        <v>131316.29</v>
      </c>
      <c r="C32" s="29"/>
      <c r="D32" s="29"/>
      <c r="E32" s="29"/>
      <c r="F32" s="30"/>
    </row>
    <row r="33" spans="1:6" s="22" customFormat="1" ht="14.4" customHeight="1" x14ac:dyDescent="0.25">
      <c r="A33" s="31" t="s">
        <v>30</v>
      </c>
      <c r="B33" s="32">
        <f>SUM(B24:F32)</f>
        <v>7376699.6699999999</v>
      </c>
      <c r="C33" s="33"/>
      <c r="D33" s="33"/>
      <c r="E33" s="33"/>
      <c r="F33" s="34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2" customFormat="1" x14ac:dyDescent="0.25">
      <c r="A35" s="35" t="s">
        <v>31</v>
      </c>
      <c r="B35" s="36"/>
      <c r="C35" s="37"/>
      <c r="D35" s="37"/>
      <c r="E35" s="37"/>
      <c r="F35" s="38"/>
    </row>
    <row r="36" spans="1:6" x14ac:dyDescent="0.25">
      <c r="A36" s="12" t="s">
        <v>32</v>
      </c>
      <c r="B36" s="28">
        <f>3364318.77+840153.26+1709.17</f>
        <v>4206181.2</v>
      </c>
      <c r="C36" s="29"/>
      <c r="D36" s="29"/>
      <c r="E36" s="29"/>
      <c r="F36" s="30"/>
    </row>
    <row r="37" spans="1:6" x14ac:dyDescent="0.25">
      <c r="A37" s="12" t="s">
        <v>33</v>
      </c>
      <c r="B37" s="28">
        <v>0</v>
      </c>
      <c r="C37" s="29"/>
      <c r="D37" s="29"/>
      <c r="E37" s="29"/>
      <c r="F37" s="30"/>
    </row>
    <row r="38" spans="1:6" ht="13.8" x14ac:dyDescent="0.25">
      <c r="A38" s="12" t="s">
        <v>34</v>
      </c>
      <c r="B38" s="28"/>
      <c r="C38" s="29"/>
      <c r="D38" s="29"/>
      <c r="E38" s="29"/>
      <c r="F38" s="30"/>
    </row>
    <row r="39" spans="1:6" x14ac:dyDescent="0.25">
      <c r="A39" s="12" t="s">
        <v>26</v>
      </c>
      <c r="B39" s="28">
        <v>549.82000000000005</v>
      </c>
      <c r="C39" s="29"/>
      <c r="D39" s="29"/>
      <c r="E39" s="29"/>
      <c r="F39" s="30"/>
    </row>
    <row r="40" spans="1:6" x14ac:dyDescent="0.25">
      <c r="A40" s="12" t="s">
        <v>27</v>
      </c>
      <c r="B40" s="28">
        <v>18.059999999999999</v>
      </c>
      <c r="C40" s="29"/>
      <c r="D40" s="29"/>
      <c r="E40" s="29"/>
      <c r="F40" s="30"/>
    </row>
    <row r="41" spans="1:6" x14ac:dyDescent="0.25">
      <c r="A41" s="12" t="s">
        <v>28</v>
      </c>
      <c r="B41" s="28">
        <v>130.30000000000001</v>
      </c>
      <c r="C41" s="29"/>
      <c r="D41" s="29"/>
      <c r="E41" s="29"/>
      <c r="F41" s="30"/>
    </row>
    <row r="42" spans="1:6" x14ac:dyDescent="0.25">
      <c r="A42" s="12" t="s">
        <v>35</v>
      </c>
      <c r="B42" s="28"/>
      <c r="C42" s="29"/>
      <c r="D42" s="29"/>
      <c r="E42" s="29"/>
      <c r="F42" s="30"/>
    </row>
    <row r="43" spans="1:6" x14ac:dyDescent="0.25">
      <c r="A43" s="12" t="s">
        <v>36</v>
      </c>
      <c r="B43" s="28">
        <v>0</v>
      </c>
      <c r="C43" s="29"/>
      <c r="D43" s="29"/>
      <c r="E43" s="29"/>
      <c r="F43" s="30"/>
    </row>
    <row r="44" spans="1:6" s="22" customFormat="1" ht="14.4" customHeight="1" x14ac:dyDescent="0.25">
      <c r="A44" s="31" t="s">
        <v>37</v>
      </c>
      <c r="B44" s="32">
        <f>SUM(B36:F43)</f>
        <v>4206879.38</v>
      </c>
      <c r="C44" s="33"/>
      <c r="D44" s="33"/>
      <c r="E44" s="33"/>
      <c r="F44" s="34"/>
    </row>
    <row r="45" spans="1:6" ht="9" customHeight="1" x14ac:dyDescent="0.25">
      <c r="A45" s="13"/>
      <c r="B45" s="13"/>
      <c r="C45" s="13"/>
      <c r="D45" s="13"/>
      <c r="E45" s="13"/>
      <c r="F45" s="13"/>
    </row>
    <row r="46" spans="1:6" s="22" customFormat="1" x14ac:dyDescent="0.25">
      <c r="A46" s="35" t="s">
        <v>38</v>
      </c>
      <c r="B46" s="36"/>
      <c r="C46" s="37"/>
      <c r="D46" s="37"/>
      <c r="E46" s="37"/>
      <c r="F46" s="38"/>
    </row>
    <row r="47" spans="1:6" ht="13.8" x14ac:dyDescent="0.25">
      <c r="A47" s="12" t="s">
        <v>39</v>
      </c>
      <c r="B47" s="28"/>
      <c r="C47" s="29"/>
      <c r="D47" s="29"/>
      <c r="E47" s="29"/>
      <c r="F47" s="30"/>
    </row>
    <row r="48" spans="1:6" x14ac:dyDescent="0.25">
      <c r="A48" s="12" t="s">
        <v>26</v>
      </c>
      <c r="B48" s="28">
        <v>1845627.29</v>
      </c>
      <c r="C48" s="29"/>
      <c r="D48" s="29"/>
      <c r="E48" s="29"/>
      <c r="F48" s="30"/>
    </row>
    <row r="49" spans="1:6" x14ac:dyDescent="0.25">
      <c r="A49" s="12" t="s">
        <v>27</v>
      </c>
      <c r="B49" s="28">
        <v>63639.72</v>
      </c>
      <c r="C49" s="29"/>
      <c r="D49" s="29"/>
      <c r="E49" s="29"/>
      <c r="F49" s="30"/>
    </row>
    <row r="50" spans="1:6" x14ac:dyDescent="0.25">
      <c r="A50" s="12" t="s">
        <v>28</v>
      </c>
      <c r="B50" s="28">
        <v>0</v>
      </c>
      <c r="C50" s="29"/>
      <c r="D50" s="29"/>
      <c r="E50" s="29"/>
      <c r="F50" s="30"/>
    </row>
    <row r="51" spans="1:6" s="22" customFormat="1" ht="14.4" customHeight="1" x14ac:dyDescent="0.25">
      <c r="A51" s="31" t="s">
        <v>40</v>
      </c>
      <c r="B51" s="32">
        <f>SUM(B47:F50)</f>
        <v>1909267.01</v>
      </c>
      <c r="C51" s="33"/>
      <c r="D51" s="33"/>
      <c r="E51" s="33"/>
      <c r="F51" s="34"/>
    </row>
    <row r="52" spans="1:6" ht="9" customHeight="1" x14ac:dyDescent="0.25">
      <c r="A52" s="13"/>
      <c r="B52" s="13"/>
      <c r="C52" s="13"/>
      <c r="D52" s="13"/>
      <c r="E52" s="13"/>
      <c r="F52" s="13"/>
    </row>
    <row r="53" spans="1:6" s="22" customFormat="1" x14ac:dyDescent="0.25">
      <c r="A53" s="35" t="s">
        <v>41</v>
      </c>
      <c r="B53" s="36"/>
      <c r="C53" s="37"/>
      <c r="D53" s="37"/>
      <c r="E53" s="37"/>
      <c r="F53" s="38"/>
    </row>
    <row r="54" spans="1:6" ht="13.8" x14ac:dyDescent="0.25">
      <c r="A54" s="12" t="s">
        <v>42</v>
      </c>
      <c r="B54" s="39"/>
      <c r="C54" s="13"/>
      <c r="D54" s="13"/>
      <c r="E54" s="13"/>
      <c r="F54" s="14"/>
    </row>
    <row r="55" spans="1:6" x14ac:dyDescent="0.25">
      <c r="A55" s="12" t="s">
        <v>26</v>
      </c>
      <c r="B55" s="28">
        <v>0</v>
      </c>
      <c r="C55" s="29"/>
      <c r="D55" s="29"/>
      <c r="E55" s="29"/>
      <c r="F55" s="30"/>
    </row>
    <row r="56" spans="1:6" x14ac:dyDescent="0.25">
      <c r="A56" s="12" t="s">
        <v>27</v>
      </c>
      <c r="B56" s="28">
        <v>-600000</v>
      </c>
      <c r="C56" s="29"/>
      <c r="D56" s="29"/>
      <c r="E56" s="29"/>
      <c r="F56" s="30"/>
    </row>
    <row r="57" spans="1:6" x14ac:dyDescent="0.25">
      <c r="A57" s="12" t="s">
        <v>28</v>
      </c>
      <c r="B57" s="28">
        <v>0</v>
      </c>
      <c r="C57" s="29"/>
      <c r="D57" s="29"/>
      <c r="E57" s="29"/>
      <c r="F57" s="30"/>
    </row>
    <row r="58" spans="1:6" s="22" customFormat="1" ht="14.4" customHeight="1" x14ac:dyDescent="0.25">
      <c r="A58" s="31" t="s">
        <v>43</v>
      </c>
      <c r="B58" s="32">
        <f>SUM(B55:F57)</f>
        <v>-600000</v>
      </c>
      <c r="C58" s="33"/>
      <c r="D58" s="33"/>
      <c r="E58" s="33"/>
      <c r="F58" s="34"/>
    </row>
    <row r="59" spans="1:6" ht="9" customHeight="1" x14ac:dyDescent="0.25">
      <c r="A59" s="13"/>
      <c r="B59" s="13"/>
      <c r="C59" s="13"/>
      <c r="D59" s="13"/>
      <c r="E59" s="13"/>
      <c r="F59" s="13"/>
    </row>
    <row r="60" spans="1:6" s="22" customFormat="1" x14ac:dyDescent="0.25">
      <c r="A60" s="35" t="s">
        <v>44</v>
      </c>
      <c r="B60" s="36"/>
      <c r="C60" s="37"/>
      <c r="D60" s="37"/>
      <c r="E60" s="37"/>
      <c r="F60" s="38"/>
    </row>
    <row r="61" spans="1:6" s="22" customFormat="1" x14ac:dyDescent="0.25">
      <c r="A61" s="35" t="s">
        <v>45</v>
      </c>
      <c r="B61" s="36"/>
      <c r="C61" s="37"/>
      <c r="D61" s="37"/>
      <c r="E61" s="37"/>
      <c r="F61" s="38"/>
    </row>
    <row r="62" spans="1:6" x14ac:dyDescent="0.25">
      <c r="A62" s="12" t="s">
        <v>46</v>
      </c>
      <c r="B62" s="28">
        <f>-41745.25-53274.79-840153.26</f>
        <v>-935173.3</v>
      </c>
      <c r="C62" s="29"/>
      <c r="D62" s="29"/>
      <c r="E62" s="29"/>
      <c r="F62" s="30"/>
    </row>
    <row r="63" spans="1:6" x14ac:dyDescent="0.25">
      <c r="A63" s="12" t="s">
        <v>47</v>
      </c>
      <c r="B63" s="28">
        <v>-676381.92</v>
      </c>
      <c r="C63" s="29"/>
      <c r="D63" s="29"/>
      <c r="E63" s="29"/>
      <c r="F63" s="30"/>
    </row>
    <row r="64" spans="1:6" x14ac:dyDescent="0.25">
      <c r="A64" s="12" t="s">
        <v>48</v>
      </c>
      <c r="B64" s="28">
        <v>-257194.22</v>
      </c>
      <c r="C64" s="29"/>
      <c r="D64" s="29"/>
      <c r="E64" s="29"/>
      <c r="F64" s="30"/>
    </row>
    <row r="65" spans="1:6" x14ac:dyDescent="0.25">
      <c r="A65" s="12" t="s">
        <v>49</v>
      </c>
      <c r="B65" s="28">
        <v>-1</v>
      </c>
      <c r="C65" s="29"/>
      <c r="D65" s="29"/>
      <c r="E65" s="29"/>
      <c r="F65" s="30"/>
    </row>
    <row r="66" spans="1:6" x14ac:dyDescent="0.25">
      <c r="A66" s="12" t="s">
        <v>50</v>
      </c>
      <c r="B66" s="28">
        <v>-65005.95</v>
      </c>
      <c r="C66" s="29"/>
      <c r="D66" s="29"/>
      <c r="E66" s="29"/>
      <c r="F66" s="30"/>
    </row>
    <row r="67" spans="1:6" x14ac:dyDescent="0.25">
      <c r="A67" s="12" t="s">
        <v>51</v>
      </c>
      <c r="B67" s="28">
        <v>-222730.2</v>
      </c>
      <c r="C67" s="29"/>
      <c r="D67" s="29"/>
      <c r="E67" s="29"/>
      <c r="F67" s="30"/>
    </row>
    <row r="68" spans="1:6" ht="27.6" customHeight="1" x14ac:dyDescent="0.25">
      <c r="A68" s="40" t="s">
        <v>52</v>
      </c>
      <c r="B68" s="28">
        <v>0</v>
      </c>
      <c r="C68" s="29"/>
      <c r="D68" s="29"/>
      <c r="E68" s="29"/>
      <c r="F68" s="30"/>
    </row>
    <row r="69" spans="1:6" x14ac:dyDescent="0.25">
      <c r="A69" s="12" t="s">
        <v>53</v>
      </c>
      <c r="B69" s="28"/>
      <c r="C69" s="29"/>
      <c r="D69" s="29"/>
      <c r="E69" s="29"/>
      <c r="F69" s="30"/>
    </row>
    <row r="70" spans="1:6" x14ac:dyDescent="0.25">
      <c r="A70" s="12" t="s">
        <v>54</v>
      </c>
      <c r="B70" s="28">
        <f>-12206.57-1709.17</f>
        <v>-13915.74</v>
      </c>
      <c r="C70" s="29"/>
      <c r="D70" s="29"/>
      <c r="E70" s="29"/>
      <c r="F70" s="30"/>
    </row>
    <row r="71" spans="1:6" x14ac:dyDescent="0.25">
      <c r="A71" s="12" t="s">
        <v>55</v>
      </c>
      <c r="B71" s="28"/>
      <c r="C71" s="29"/>
      <c r="D71" s="29"/>
      <c r="E71" s="29"/>
      <c r="F71" s="30"/>
    </row>
    <row r="72" spans="1:6" x14ac:dyDescent="0.25">
      <c r="A72" s="12" t="s">
        <v>56</v>
      </c>
      <c r="B72" s="28">
        <v>-1490.08</v>
      </c>
      <c r="C72" s="29"/>
      <c r="D72" s="29"/>
      <c r="E72" s="29"/>
      <c r="F72" s="30"/>
    </row>
    <row r="73" spans="1:6" x14ac:dyDescent="0.25">
      <c r="A73" s="12" t="s">
        <v>57</v>
      </c>
      <c r="B73" s="28">
        <v>-135.85</v>
      </c>
      <c r="C73" s="29"/>
      <c r="D73" s="29"/>
      <c r="E73" s="29"/>
      <c r="F73" s="30"/>
    </row>
    <row r="74" spans="1:6" s="22" customFormat="1" ht="14.4" customHeight="1" x14ac:dyDescent="0.25">
      <c r="A74" s="31" t="s">
        <v>58</v>
      </c>
      <c r="B74" s="32">
        <f>SUM(B62:F73)</f>
        <v>-2172028.2600000007</v>
      </c>
      <c r="C74" s="33"/>
      <c r="D74" s="33"/>
      <c r="E74" s="33"/>
      <c r="F74" s="34"/>
    </row>
    <row r="75" spans="1:6" ht="9" customHeight="1" x14ac:dyDescent="0.25">
      <c r="A75" s="13"/>
      <c r="B75" s="13"/>
      <c r="C75" s="13"/>
      <c r="D75" s="13"/>
      <c r="E75" s="13"/>
      <c r="F75" s="13"/>
    </row>
    <row r="76" spans="1:6" s="22" customFormat="1" x14ac:dyDescent="0.25">
      <c r="A76" s="35" t="s">
        <v>59</v>
      </c>
      <c r="B76" s="36"/>
      <c r="C76" s="37"/>
      <c r="D76" s="37"/>
      <c r="E76" s="37"/>
      <c r="F76" s="38"/>
    </row>
    <row r="77" spans="1:6" x14ac:dyDescent="0.25">
      <c r="A77" s="12" t="s">
        <v>60</v>
      </c>
      <c r="B77" s="28">
        <v>0</v>
      </c>
      <c r="C77" s="29"/>
      <c r="D77" s="29"/>
      <c r="E77" s="29"/>
      <c r="F77" s="30"/>
    </row>
    <row r="78" spans="1:6" x14ac:dyDescent="0.25">
      <c r="A78" s="12" t="s">
        <v>61</v>
      </c>
      <c r="B78" s="28">
        <v>0</v>
      </c>
      <c r="C78" s="29"/>
      <c r="D78" s="29"/>
      <c r="E78" s="29"/>
      <c r="F78" s="30"/>
    </row>
    <row r="79" spans="1:6" x14ac:dyDescent="0.25">
      <c r="A79" s="12" t="s">
        <v>62</v>
      </c>
      <c r="B79" s="28">
        <v>0</v>
      </c>
      <c r="C79" s="29"/>
      <c r="D79" s="29"/>
      <c r="E79" s="29"/>
      <c r="F79" s="30"/>
    </row>
    <row r="80" spans="1:6" x14ac:dyDescent="0.25">
      <c r="A80" s="12" t="s">
        <v>63</v>
      </c>
      <c r="B80" s="28">
        <v>0</v>
      </c>
      <c r="C80" s="29"/>
      <c r="D80" s="29"/>
      <c r="E80" s="29"/>
      <c r="F80" s="30"/>
    </row>
    <row r="81" spans="1:6" s="22" customFormat="1" ht="14.4" customHeight="1" x14ac:dyDescent="0.25">
      <c r="A81" s="31" t="s">
        <v>64</v>
      </c>
      <c r="B81" s="32">
        <f>SUM(B77:F80)</f>
        <v>0</v>
      </c>
      <c r="C81" s="33"/>
      <c r="D81" s="33"/>
      <c r="E81" s="33"/>
      <c r="F81" s="34"/>
    </row>
    <row r="82" spans="1:6" s="22" customFormat="1" ht="14.4" customHeight="1" x14ac:dyDescent="0.25">
      <c r="A82" s="31" t="s">
        <v>65</v>
      </c>
      <c r="B82" s="32">
        <f>B74+B81</f>
        <v>-2172028.2600000007</v>
      </c>
      <c r="C82" s="33"/>
      <c r="D82" s="33"/>
      <c r="E82" s="33"/>
      <c r="F82" s="34"/>
    </row>
    <row r="83" spans="1:6" ht="9" customHeight="1" x14ac:dyDescent="0.25">
      <c r="A83" s="41"/>
      <c r="B83" s="13"/>
      <c r="C83" s="13"/>
      <c r="D83" s="13"/>
      <c r="E83" s="13"/>
      <c r="F83" s="13"/>
    </row>
    <row r="84" spans="1:6" s="22" customFormat="1" x14ac:dyDescent="0.25">
      <c r="A84" s="35" t="s">
        <v>66</v>
      </c>
      <c r="B84" s="36"/>
      <c r="C84" s="37"/>
      <c r="D84" s="37"/>
      <c r="E84" s="37"/>
      <c r="F84" s="38"/>
    </row>
    <row r="85" spans="1:6" x14ac:dyDescent="0.25">
      <c r="A85" s="12" t="s">
        <v>67</v>
      </c>
      <c r="B85" s="28">
        <v>0</v>
      </c>
      <c r="C85" s="29"/>
      <c r="D85" s="29"/>
      <c r="E85" s="29"/>
      <c r="F85" s="30"/>
    </row>
    <row r="86" spans="1:6" x14ac:dyDescent="0.25">
      <c r="A86" s="12" t="s">
        <v>68</v>
      </c>
      <c r="B86" s="28">
        <v>0</v>
      </c>
      <c r="C86" s="29"/>
      <c r="D86" s="29"/>
      <c r="E86" s="29"/>
      <c r="F86" s="30"/>
    </row>
    <row r="87" spans="1:6" s="22" customFormat="1" ht="14.4" customHeight="1" x14ac:dyDescent="0.25">
      <c r="A87" s="31" t="s">
        <v>69</v>
      </c>
      <c r="B87" s="32">
        <f>SUM(B85:F86)</f>
        <v>0</v>
      </c>
      <c r="C87" s="33"/>
      <c r="D87" s="33"/>
      <c r="E87" s="33"/>
      <c r="F87" s="34"/>
    </row>
    <row r="88" spans="1:6" ht="9" customHeight="1" x14ac:dyDescent="0.25">
      <c r="A88" s="41"/>
      <c r="B88" s="13"/>
      <c r="C88" s="13"/>
      <c r="D88" s="13"/>
      <c r="E88" s="13"/>
      <c r="F88" s="13"/>
    </row>
    <row r="89" spans="1:6" s="22" customFormat="1" x14ac:dyDescent="0.25">
      <c r="A89" s="35" t="s">
        <v>70</v>
      </c>
      <c r="B89" s="36"/>
      <c r="C89" s="37"/>
      <c r="D89" s="37"/>
      <c r="E89" s="37"/>
      <c r="F89" s="38"/>
    </row>
    <row r="90" spans="1:6" x14ac:dyDescent="0.25">
      <c r="A90" s="12" t="s">
        <v>71</v>
      </c>
      <c r="B90" s="28">
        <v>2000</v>
      </c>
      <c r="C90" s="29"/>
      <c r="D90" s="29"/>
      <c r="E90" s="29"/>
      <c r="F90" s="30"/>
    </row>
    <row r="91" spans="1:6" x14ac:dyDescent="0.25">
      <c r="A91" s="12" t="s">
        <v>72</v>
      </c>
      <c r="B91" s="28"/>
      <c r="C91" s="29"/>
      <c r="D91" s="29"/>
      <c r="E91" s="29"/>
      <c r="F91" s="30"/>
    </row>
    <row r="92" spans="1:6" x14ac:dyDescent="0.25">
      <c r="A92" s="12" t="s">
        <v>73</v>
      </c>
      <c r="B92" s="28">
        <v>1</v>
      </c>
      <c r="C92" s="29"/>
      <c r="D92" s="29"/>
      <c r="E92" s="29"/>
      <c r="F92" s="30"/>
    </row>
    <row r="93" spans="1:6" x14ac:dyDescent="0.25">
      <c r="A93" s="12" t="s">
        <v>74</v>
      </c>
      <c r="B93" s="28">
        <v>0</v>
      </c>
      <c r="C93" s="29"/>
      <c r="D93" s="29"/>
      <c r="E93" s="29"/>
      <c r="F93" s="30"/>
    </row>
    <row r="94" spans="1:6" x14ac:dyDescent="0.25">
      <c r="A94" s="12" t="s">
        <v>75</v>
      </c>
      <c r="B94" s="28">
        <v>3484879.18</v>
      </c>
      <c r="C94" s="29"/>
      <c r="D94" s="29"/>
      <c r="E94" s="29"/>
      <c r="F94" s="30"/>
    </row>
    <row r="95" spans="1:6" x14ac:dyDescent="0.25">
      <c r="A95" s="12" t="s">
        <v>76</v>
      </c>
      <c r="B95" s="28"/>
      <c r="C95" s="29"/>
      <c r="D95" s="29"/>
      <c r="E95" s="29"/>
      <c r="F95" s="30"/>
    </row>
    <row r="96" spans="1:6" x14ac:dyDescent="0.25">
      <c r="A96" s="12" t="s">
        <v>73</v>
      </c>
      <c r="B96" s="28">
        <v>5205375.91</v>
      </c>
      <c r="C96" s="29"/>
      <c r="D96" s="29"/>
      <c r="E96" s="29"/>
      <c r="F96" s="30"/>
    </row>
    <row r="97" spans="1:6" x14ac:dyDescent="0.25">
      <c r="A97" s="12" t="s">
        <v>74</v>
      </c>
      <c r="B97" s="28">
        <v>587848.11</v>
      </c>
      <c r="C97" s="29"/>
      <c r="D97" s="29"/>
      <c r="E97" s="29"/>
      <c r="F97" s="30"/>
    </row>
    <row r="98" spans="1:6" x14ac:dyDescent="0.25">
      <c r="A98" s="12" t="s">
        <v>75</v>
      </c>
      <c r="B98" s="28">
        <v>131446.59</v>
      </c>
      <c r="C98" s="29"/>
      <c r="D98" s="29"/>
      <c r="E98" s="29"/>
      <c r="F98" s="30"/>
    </row>
    <row r="99" spans="1:6" s="22" customFormat="1" ht="14.4" customHeight="1" x14ac:dyDescent="0.25">
      <c r="A99" s="31" t="s">
        <v>77</v>
      </c>
      <c r="B99" s="32">
        <f>SUM(B90:F98)</f>
        <v>9411550.7899999991</v>
      </c>
      <c r="C99" s="33"/>
      <c r="D99" s="33"/>
      <c r="E99" s="33"/>
      <c r="F99" s="34"/>
    </row>
    <row r="100" spans="1:6" x14ac:dyDescent="0.25">
      <c r="A100" s="42" t="s">
        <v>78</v>
      </c>
      <c r="B100" s="13"/>
      <c r="C100" s="13"/>
      <c r="D100" s="13"/>
      <c r="E100" s="13"/>
      <c r="F100" s="13"/>
    </row>
    <row r="101" spans="1:6" s="22" customFormat="1" x14ac:dyDescent="0.25">
      <c r="A101" s="35" t="s">
        <v>79</v>
      </c>
      <c r="B101" s="36"/>
      <c r="C101" s="37"/>
      <c r="D101" s="37"/>
      <c r="E101" s="37"/>
      <c r="F101" s="38"/>
    </row>
    <row r="102" spans="1:6" x14ac:dyDescent="0.25">
      <c r="A102" s="12" t="s">
        <v>80</v>
      </c>
      <c r="B102" s="28">
        <v>840153.26</v>
      </c>
      <c r="C102" s="29"/>
      <c r="D102" s="29"/>
      <c r="E102" s="29"/>
      <c r="F102" s="30"/>
    </row>
    <row r="103" spans="1:6" x14ac:dyDescent="0.25">
      <c r="A103" s="12" t="s">
        <v>81</v>
      </c>
      <c r="B103" s="28">
        <v>0</v>
      </c>
      <c r="C103" s="29"/>
      <c r="D103" s="29"/>
      <c r="E103" s="29"/>
      <c r="F103" s="30"/>
    </row>
    <row r="104" spans="1:6" x14ac:dyDescent="0.25">
      <c r="A104" s="12" t="s">
        <v>82</v>
      </c>
      <c r="B104" s="28">
        <v>1709.17</v>
      </c>
      <c r="C104" s="29"/>
      <c r="D104" s="29"/>
      <c r="E104" s="29"/>
      <c r="F104" s="30"/>
    </row>
    <row r="105" spans="1:6" s="22" customFormat="1" ht="14.4" customHeight="1" x14ac:dyDescent="0.25">
      <c r="A105" s="31" t="s">
        <v>83</v>
      </c>
      <c r="B105" s="32">
        <f>SUM(B102:F104)</f>
        <v>841862.43</v>
      </c>
      <c r="C105" s="33"/>
      <c r="D105" s="33"/>
      <c r="E105" s="33"/>
      <c r="F105" s="34"/>
    </row>
    <row r="106" spans="1:6" ht="9" customHeight="1" x14ac:dyDescent="0.25">
      <c r="A106" s="13"/>
      <c r="B106" s="13"/>
      <c r="C106" s="13"/>
      <c r="D106" s="13"/>
      <c r="E106" s="13"/>
      <c r="F106" s="13"/>
    </row>
    <row r="107" spans="1:6" x14ac:dyDescent="0.25">
      <c r="A107" s="43" t="s">
        <v>84</v>
      </c>
      <c r="B107" s="44"/>
      <c r="C107" s="44"/>
      <c r="D107" s="44"/>
      <c r="E107" s="44"/>
      <c r="F107" s="45"/>
    </row>
    <row r="108" spans="1:6" ht="40.799999999999997" customHeight="1" x14ac:dyDescent="0.25">
      <c r="A108" s="46" t="s">
        <v>85</v>
      </c>
      <c r="B108" s="47"/>
      <c r="C108" s="47"/>
      <c r="D108" s="47"/>
      <c r="E108" s="47"/>
      <c r="F108" s="48"/>
    </row>
    <row r="109" spans="1:6" x14ac:dyDescent="0.25">
      <c r="A109" s="2" t="s">
        <v>86</v>
      </c>
    </row>
    <row r="112" spans="1:6" x14ac:dyDescent="0.25">
      <c r="A112" s="2" t="s">
        <v>87</v>
      </c>
      <c r="B112" s="2" t="s">
        <v>88</v>
      </c>
      <c r="E112" s="49">
        <f ca="1">TODAY()</f>
        <v>44571</v>
      </c>
      <c r="F112" s="49"/>
    </row>
    <row r="113" spans="1:6" ht="14.4" customHeight="1" x14ac:dyDescent="0.25">
      <c r="A113" s="2" t="s">
        <v>89</v>
      </c>
      <c r="B113" s="50">
        <f>B33+B44+B82+B87-B99</f>
        <v>0</v>
      </c>
      <c r="C113" s="50"/>
      <c r="D113" s="50"/>
      <c r="E113" s="50"/>
      <c r="F113" s="50"/>
    </row>
  </sheetData>
  <mergeCells count="101">
    <mergeCell ref="B105:F105"/>
    <mergeCell ref="A106:F106"/>
    <mergeCell ref="A107:F107"/>
    <mergeCell ref="E112:F112"/>
    <mergeCell ref="B113:F113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A75:F75"/>
    <mergeCell ref="B76:F76"/>
    <mergeCell ref="B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A59:F59"/>
    <mergeCell ref="B60:F60"/>
    <mergeCell ref="B61:F61"/>
    <mergeCell ref="B62:F62"/>
    <mergeCell ref="B51:F51"/>
    <mergeCell ref="A52:F52"/>
    <mergeCell ref="B53:F53"/>
    <mergeCell ref="B54:F54"/>
    <mergeCell ref="B55:F55"/>
    <mergeCell ref="B56:F56"/>
    <mergeCell ref="A45:F45"/>
    <mergeCell ref="B46:F46"/>
    <mergeCell ref="B47:F47"/>
    <mergeCell ref="B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24:F33 B62:F74">
    <cfRule type="cellIs" dxfId="8" priority="9" operator="lessThan">
      <formula>0</formula>
    </cfRule>
  </conditionalFormatting>
  <conditionalFormatting sqref="B36:F39 B41:F44 B40">
    <cfRule type="cellIs" dxfId="7" priority="8" operator="lessThan">
      <formula>0</formula>
    </cfRule>
  </conditionalFormatting>
  <conditionalFormatting sqref="B47:F51">
    <cfRule type="cellIs" dxfId="6" priority="7" operator="lessThan">
      <formula>0</formula>
    </cfRule>
  </conditionalFormatting>
  <conditionalFormatting sqref="B55:F58">
    <cfRule type="cellIs" dxfId="5" priority="6" operator="lessThan">
      <formula>0</formula>
    </cfRule>
  </conditionalFormatting>
  <conditionalFormatting sqref="B77:F82">
    <cfRule type="cellIs" dxfId="4" priority="5" operator="lessThan">
      <formula>0</formula>
    </cfRule>
  </conditionalFormatting>
  <conditionalFormatting sqref="B85:F87">
    <cfRule type="cellIs" dxfId="3" priority="4" operator="lessThan">
      <formula>0</formula>
    </cfRule>
  </conditionalFormatting>
  <conditionalFormatting sqref="B91:F99">
    <cfRule type="cellIs" dxfId="2" priority="3" operator="lessThan">
      <formula>0</formula>
    </cfRule>
  </conditionalFormatting>
  <conditionalFormatting sqref="B102:F105">
    <cfRule type="cellIs" dxfId="1" priority="2" operator="lessThan">
      <formula>0</formula>
    </cfRule>
  </conditionalFormatting>
  <conditionalFormatting sqref="B90:F90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rowBreaks count="1" manualBreakCount="1">
    <brk id="75" max="16383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o39yVNH3RQtCTXRSFh4pGRMxEj20D0euFV6U/qWH1pw=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DjAH/lnm+9Gel1EQgDOuAjOJYuLX0tvk9qTYeVboFVs=</DigestValue>
    </Reference>
  </SignedInfo>
  <SignatureValue>3LuvRI1iuIGEScIaIRWZodaf/bBZ8efh30Y0XL+Coyk6XSA1nT7RYgzaf6EFZJQgYtyahReJaviK
vDixT5V6SrrkzWxklA6mZywQTOGSzA4wRG/Hy3A8OhVY2MIcz3o8SgkyfHbVOBwaJffBMDC6lYpt
lGXL/6fk13NJbTB08X5EYYP8qrcBIhHSuMzOplvz/saPvUYkWPPULElq/vbsrF81A3xE9qGv8/Vy
dOzFwLEia5GXoY+AyOVdku0aU7OpUsW1Cy/Taszfb6ekRewpt8qlBMoj38K0zhtdZZWJTZAHCCMw
K4U4spx2PNT8rsVAx92CMotNAkm0Zu2BG28lMA==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ceO4pi8OqCYWfUWTdQFZH5lGcxan+GaQ0PhrT5oywZ4=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+Gb1U4PEjqHKVHtHBtx+t23q+tTyHkP9Gn/cMmM2lJo=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XfaZqDtPksW4UUPKui98scVzA3y1uWZ6mJmd44oFeko=</DigestValue>
      </Reference>
      <Reference URI="/xl/styles.xml?ContentType=application/vnd.openxmlformats-officedocument.spreadsheetml.styles+xml">
        <DigestMethod Algorithm="http://www.w3.org/2001/04/xmlenc#sha256"/>
        <DigestValue>c5HkBtG4XSdzOg33Nd2ryuwlrALUduPMR5xL2crOaxI=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ZORvnEa5BijFsEhFEpv8TKqs865A1JvHRagcbgRLaQE=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7vPlV4MT0MuTxo9vw6Q/AsUDIeNPspxNzuiZv4InAOo=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2022-01-10T21:05:17Z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2022-01-10T21:05:17Z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01.2021</vt:lpstr>
      <vt:lpstr>'01.2021'!Area_de_impressao</vt:lpstr>
      <vt:lpstr>'01.2021'!Titulos_de_impressao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2022-01-10T21:04:38Z</dcterms:created>
  <dcterms:modified xsi:type="dcterms:W3CDTF">2022-01-10T21:04:53Z</dcterms:modified>
</cp:coreProperties>
</file>