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5A9F7785-2CAC-4148-85E9-3DB9CDECCD4B}" xr6:coauthVersionLast="47" xr6:coauthVersionMax="47" xr10:uidLastSave="{00000000-0000-0000-0000-000000000000}"/>
  <bookViews>
    <workbookView xWindow="-108" yWindow="-108" windowWidth="23256" windowHeight="12576" xr2:uid="{C6930085-0842-4A64-9733-33E4F3C2384B}"/>
  </bookViews>
  <sheets>
    <sheet name="02.2021" sheetId="1" r:id="rId1"/>
  </sheets>
  <definedNames>
    <definedName name="_xlnm.Print_Area" localSheetId="0">'02.2021'!$A$1:$F$114</definedName>
    <definedName name="_xlnm.Print_Titles" localSheetId="0">'02.2021'!$1:$22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B107" i="1"/>
  <c r="B101" i="1"/>
  <c r="B89" i="1"/>
  <c r="B83" i="1"/>
  <c r="B72" i="1"/>
  <c r="B65" i="1"/>
  <c r="B64" i="1"/>
  <c r="B76" i="1" s="1"/>
  <c r="B84" i="1" s="1"/>
  <c r="B60" i="1"/>
  <c r="B53" i="1"/>
  <c r="B36" i="1"/>
  <c r="B46" i="1" s="1"/>
  <c r="B115" i="1" s="1"/>
  <c r="B33" i="1"/>
</calcChain>
</file>

<file path=xl/sharedStrings.xml><?xml version="1.0" encoding="utf-8"?>
<sst xmlns="http://schemas.openxmlformats.org/spreadsheetml/2006/main" count="109" uniqueCount="89">
  <si>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</si>
  <si>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</si>
  <si>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</si>
  <si>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</si>
  <si>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</si>
  <si>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</si>
  <si>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</si>
  <si>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</si>
  <si>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</si>
  <si>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</si>
  <si>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</si>
  <si>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</si>
  <si>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</si>
  <si>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8°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</si>
  <si>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</si>
  <si>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</si>
  <si>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</si>
  <si>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</si>
  <si>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</si>
  <si>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</si>
  <si>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</si>
  <si>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Fevereiro/2021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</si>
  <si>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</si>
  <si>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</si>
  <si>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</si>
  <si>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</si>
  <si>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</si>
  <si>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</si>
  <si>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</si>
  <si>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</si>
  <si>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</si>
  <si>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</si>
  <si>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</si>
  <si>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</si>
  <si>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</si>
  <si>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</si>
  <si>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</si>
  <si>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</si>
  <si>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</si>
  <si>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</si>
  <si>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</si>
  <si>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</si>
  <si>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</si>
  <si>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</si>
  <si>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</si>
  <si>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</si>
  <si>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</si>
  <si>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</si>
  <si>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</si>
  <si>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</si>
  <si>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</si>
  <si>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</si>
  <si>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</si>
  <si>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</si>
  <si>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</si>
  <si>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</si>
  <si>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</si>
  <si>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</si>
  <si>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</si>
  <si>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</si>
  <si>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</si>
  <si>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</si>
  <si>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</si>
  <si>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</si>
  <si>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</si>
  <si>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</si>
  <si>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</si>
  <si>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</si>
  <si>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</si>
  <si>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</si>
  <si>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</si>
  <si>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</si>
  <si>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28/02/2021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</si>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</sst>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BA4A029-A1CE-4C3A-AC0D-6549DBAA4C32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FB745DA-21E7-43CE-B065-3FCEF9519A55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344A05A5-B1B3-448F-9C1B-EAF1041F82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2D3C727-4BE4-487B-BFF0-4162D8695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696C6-14AE-4575-91AC-733644B432A0}">
  <dimension ref="A7:F115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44008</v>
      </c>
      <c r="D16" s="10" t="s">
        <v>16</v>
      </c>
      <c r="E16" s="8" t="s">
        <v>17</v>
      </c>
      <c r="F16" s="11">
        <v>44372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2552090.6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3484879.18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5205375.91</v>
      </c>
      <c r="C30" s="29"/>
      <c r="D30" s="29"/>
      <c r="E30" s="29"/>
      <c r="F30" s="30"/>
    </row>
    <row r="31" spans="1:6" x14ac:dyDescent="0.25">
      <c r="A31" s="12" t="s">
        <v>27</v>
      </c>
      <c r="B31" s="28">
        <v>587848.11</v>
      </c>
      <c r="C31" s="29"/>
      <c r="D31" s="29"/>
      <c r="E31" s="29"/>
      <c r="F31" s="30"/>
    </row>
    <row r="32" spans="1:6" x14ac:dyDescent="0.25">
      <c r="A32" s="12" t="s">
        <v>28</v>
      </c>
      <c r="B32" s="28">
        <v>131446.59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9411551.7899999991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1654090.6+825952.97+15266.36</f>
        <v>2495309.9300000002</v>
      </c>
      <c r="C36" s="29"/>
      <c r="D36" s="29"/>
      <c r="E36" s="29"/>
      <c r="F36" s="30"/>
    </row>
    <row r="37" spans="1:6" x14ac:dyDescent="0.25">
      <c r="A37" s="12" t="s">
        <v>33</v>
      </c>
      <c r="B37" s="28">
        <v>0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327.37</v>
      </c>
      <c r="C39" s="29"/>
      <c r="D39" s="29"/>
      <c r="E39" s="29"/>
      <c r="F39" s="30"/>
    </row>
    <row r="40" spans="1:6" x14ac:dyDescent="0.25">
      <c r="A40" s="12" t="s">
        <v>27</v>
      </c>
      <c r="B40" s="28">
        <v>24.81</v>
      </c>
      <c r="C40" s="29"/>
      <c r="D40" s="29"/>
      <c r="E40" s="29"/>
      <c r="F40" s="30"/>
    </row>
    <row r="41" spans="1:6" x14ac:dyDescent="0.25">
      <c r="A41" s="12" t="s">
        <v>28</v>
      </c>
      <c r="B41" s="28">
        <v>0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0</v>
      </c>
      <c r="C43" s="29"/>
      <c r="D43" s="29"/>
      <c r="E43" s="29"/>
      <c r="F43" s="30"/>
    </row>
    <row r="44" spans="1:6" x14ac:dyDescent="0.25">
      <c r="A44" s="12" t="s">
        <v>37</v>
      </c>
      <c r="B44" s="28">
        <v>1</v>
      </c>
      <c r="C44" s="29"/>
      <c r="D44" s="29"/>
      <c r="E44" s="29"/>
      <c r="F44" s="30"/>
    </row>
    <row r="45" spans="1:6" x14ac:dyDescent="0.25">
      <c r="A45" s="12" t="s">
        <v>38</v>
      </c>
      <c r="B45" s="28">
        <v>0</v>
      </c>
      <c r="C45" s="29"/>
      <c r="D45" s="29"/>
      <c r="E45" s="29"/>
      <c r="F45" s="30"/>
    </row>
    <row r="46" spans="1:6" s="22" customFormat="1" ht="14.4" customHeight="1" x14ac:dyDescent="0.25">
      <c r="A46" s="31" t="s">
        <v>39</v>
      </c>
      <c r="B46" s="32">
        <f>SUM(B36:F45)</f>
        <v>2495663.1100000003</v>
      </c>
      <c r="C46" s="33"/>
      <c r="D46" s="33"/>
      <c r="E46" s="33"/>
      <c r="F46" s="34"/>
    </row>
    <row r="47" spans="1:6" ht="9" customHeight="1" x14ac:dyDescent="0.25">
      <c r="A47" s="13"/>
      <c r="B47" s="13"/>
      <c r="C47" s="13"/>
      <c r="D47" s="13"/>
      <c r="E47" s="13"/>
      <c r="F47" s="13"/>
    </row>
    <row r="48" spans="1:6" s="22" customFormat="1" x14ac:dyDescent="0.25">
      <c r="A48" s="35" t="s">
        <v>40</v>
      </c>
      <c r="B48" s="36"/>
      <c r="C48" s="37"/>
      <c r="D48" s="37"/>
      <c r="E48" s="37"/>
      <c r="F48" s="38"/>
    </row>
    <row r="49" spans="1:6" ht="13.8" x14ac:dyDescent="0.25">
      <c r="A49" s="12" t="s">
        <v>41</v>
      </c>
      <c r="B49" s="28"/>
      <c r="C49" s="29"/>
      <c r="D49" s="29"/>
      <c r="E49" s="29"/>
      <c r="F49" s="30"/>
    </row>
    <row r="50" spans="1:6" x14ac:dyDescent="0.25">
      <c r="A50" s="12" t="s">
        <v>26</v>
      </c>
      <c r="B50" s="28">
        <v>1646830.07</v>
      </c>
      <c r="C50" s="29"/>
      <c r="D50" s="29"/>
      <c r="E50" s="29"/>
      <c r="F50" s="30"/>
    </row>
    <row r="51" spans="1:6" x14ac:dyDescent="0.25">
      <c r="A51" s="12" t="s">
        <v>27</v>
      </c>
      <c r="B51" s="28">
        <v>597387.99</v>
      </c>
      <c r="C51" s="29"/>
      <c r="D51" s="29"/>
      <c r="E51" s="29"/>
      <c r="F51" s="30"/>
    </row>
    <row r="52" spans="1:6" x14ac:dyDescent="0.25">
      <c r="A52" s="12" t="s">
        <v>28</v>
      </c>
      <c r="B52" s="28">
        <v>19792.27</v>
      </c>
      <c r="C52" s="29"/>
      <c r="D52" s="29"/>
      <c r="E52" s="29"/>
      <c r="F52" s="30"/>
    </row>
    <row r="53" spans="1:6" s="22" customFormat="1" ht="14.4" customHeight="1" x14ac:dyDescent="0.25">
      <c r="A53" s="31" t="s">
        <v>42</v>
      </c>
      <c r="B53" s="32">
        <f>SUM(B49:F52)</f>
        <v>2264010.33</v>
      </c>
      <c r="C53" s="33"/>
      <c r="D53" s="33"/>
      <c r="E53" s="33"/>
      <c r="F53" s="34"/>
    </row>
    <row r="54" spans="1:6" ht="9" customHeight="1" x14ac:dyDescent="0.25">
      <c r="A54" s="13"/>
      <c r="B54" s="13"/>
      <c r="C54" s="13"/>
      <c r="D54" s="13"/>
      <c r="E54" s="13"/>
      <c r="F54" s="13"/>
    </row>
    <row r="55" spans="1:6" s="22" customFormat="1" x14ac:dyDescent="0.25">
      <c r="A55" s="35" t="s">
        <v>43</v>
      </c>
      <c r="B55" s="36"/>
      <c r="C55" s="37"/>
      <c r="D55" s="37"/>
      <c r="E55" s="37"/>
      <c r="F55" s="38"/>
    </row>
    <row r="56" spans="1:6" ht="13.8" x14ac:dyDescent="0.25">
      <c r="A56" s="12" t="s">
        <v>44</v>
      </c>
      <c r="B56" s="39"/>
      <c r="C56" s="13"/>
      <c r="D56" s="13"/>
      <c r="E56" s="13"/>
      <c r="F56" s="14"/>
    </row>
    <row r="57" spans="1:6" x14ac:dyDescent="0.25">
      <c r="A57" s="12" t="s">
        <v>26</v>
      </c>
      <c r="B57" s="28">
        <v>0</v>
      </c>
      <c r="C57" s="29"/>
      <c r="D57" s="29"/>
      <c r="E57" s="29"/>
      <c r="F57" s="30"/>
    </row>
    <row r="58" spans="1:6" x14ac:dyDescent="0.25">
      <c r="A58" s="12" t="s">
        <v>27</v>
      </c>
      <c r="B58" s="28">
        <v>-580000</v>
      </c>
      <c r="C58" s="29"/>
      <c r="D58" s="29"/>
      <c r="E58" s="29"/>
      <c r="F58" s="30"/>
    </row>
    <row r="59" spans="1:6" x14ac:dyDescent="0.25">
      <c r="A59" s="12" t="s">
        <v>28</v>
      </c>
      <c r="B59" s="28">
        <v>-3484000</v>
      </c>
      <c r="C59" s="29"/>
      <c r="D59" s="29"/>
      <c r="E59" s="29"/>
      <c r="F59" s="30"/>
    </row>
    <row r="60" spans="1:6" s="22" customFormat="1" ht="14.4" customHeight="1" x14ac:dyDescent="0.25">
      <c r="A60" s="31" t="s">
        <v>45</v>
      </c>
      <c r="B60" s="32">
        <f>SUM(B57:F59)</f>
        <v>-4064000</v>
      </c>
      <c r="C60" s="33"/>
      <c r="D60" s="33"/>
      <c r="E60" s="33"/>
      <c r="F60" s="34"/>
    </row>
    <row r="61" spans="1:6" ht="9" customHeight="1" x14ac:dyDescent="0.25">
      <c r="A61" s="13"/>
      <c r="B61" s="13"/>
      <c r="C61" s="13"/>
      <c r="D61" s="13"/>
      <c r="E61" s="13"/>
      <c r="F61" s="13"/>
    </row>
    <row r="62" spans="1:6" s="22" customFormat="1" x14ac:dyDescent="0.25">
      <c r="A62" s="35" t="s">
        <v>46</v>
      </c>
      <c r="B62" s="36"/>
      <c r="C62" s="37"/>
      <c r="D62" s="37"/>
      <c r="E62" s="37"/>
      <c r="F62" s="38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x14ac:dyDescent="0.25">
      <c r="A64" s="12" t="s">
        <v>48</v>
      </c>
      <c r="B64" s="28">
        <f>-580529.07-26071.87-825952.97</f>
        <v>-1432553.91</v>
      </c>
      <c r="C64" s="29"/>
      <c r="D64" s="29"/>
      <c r="E64" s="29"/>
      <c r="F64" s="30"/>
    </row>
    <row r="65" spans="1:6" x14ac:dyDescent="0.25">
      <c r="A65" s="12" t="s">
        <v>49</v>
      </c>
      <c r="B65" s="28">
        <f>-623413.18-100</f>
        <v>-623513.18000000005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-230648.54</v>
      </c>
      <c r="C66" s="29"/>
      <c r="D66" s="29"/>
      <c r="E66" s="29"/>
      <c r="F66" s="30"/>
    </row>
    <row r="67" spans="1:6" x14ac:dyDescent="0.25">
      <c r="A67" s="12" t="s">
        <v>51</v>
      </c>
      <c r="B67" s="28">
        <v>0</v>
      </c>
      <c r="C67" s="29"/>
      <c r="D67" s="29"/>
      <c r="E67" s="29"/>
      <c r="F67" s="30"/>
    </row>
    <row r="68" spans="1:6" x14ac:dyDescent="0.25">
      <c r="A68" s="12" t="s">
        <v>52</v>
      </c>
      <c r="B68" s="28">
        <v>-74678.86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-137112.39000000001</v>
      </c>
      <c r="C69" s="29"/>
      <c r="D69" s="29"/>
      <c r="E69" s="29"/>
      <c r="F69" s="30"/>
    </row>
    <row r="70" spans="1:6" ht="27.6" customHeight="1" x14ac:dyDescent="0.25">
      <c r="A70" s="40" t="s">
        <v>54</v>
      </c>
      <c r="B70" s="28">
        <v>0</v>
      </c>
      <c r="C70" s="29"/>
      <c r="D70" s="29"/>
      <c r="E70" s="29"/>
      <c r="F70" s="30"/>
    </row>
    <row r="71" spans="1:6" x14ac:dyDescent="0.25">
      <c r="A71" s="12" t="s">
        <v>55</v>
      </c>
      <c r="B71" s="28"/>
      <c r="C71" s="29"/>
      <c r="D71" s="29"/>
      <c r="E71" s="29"/>
      <c r="F71" s="30"/>
    </row>
    <row r="72" spans="1:6" x14ac:dyDescent="0.25">
      <c r="A72" s="12" t="s">
        <v>56</v>
      </c>
      <c r="B72" s="28">
        <f>-10837.09-15266.36</f>
        <v>-26103.45</v>
      </c>
      <c r="C72" s="29"/>
      <c r="D72" s="29"/>
      <c r="E72" s="29"/>
      <c r="F72" s="30"/>
    </row>
    <row r="73" spans="1:6" x14ac:dyDescent="0.25">
      <c r="A73" s="12" t="s">
        <v>57</v>
      </c>
      <c r="B73" s="28">
        <v>-1480.12</v>
      </c>
      <c r="C73" s="29"/>
      <c r="D73" s="29"/>
      <c r="E73" s="29"/>
      <c r="F73" s="30"/>
    </row>
    <row r="74" spans="1:6" x14ac:dyDescent="0.25">
      <c r="A74" s="12" t="s">
        <v>58</v>
      </c>
      <c r="B74" s="28">
        <v>-68.39</v>
      </c>
      <c r="C74" s="29"/>
      <c r="D74" s="29"/>
      <c r="E74" s="29"/>
      <c r="F74" s="30"/>
    </row>
    <row r="75" spans="1:6" x14ac:dyDescent="0.25">
      <c r="A75" s="12" t="s">
        <v>59</v>
      </c>
      <c r="B75" s="28">
        <v>-579.97</v>
      </c>
      <c r="C75" s="29"/>
      <c r="D75" s="29"/>
      <c r="E75" s="29"/>
      <c r="F75" s="30"/>
    </row>
    <row r="76" spans="1:6" s="22" customFormat="1" ht="14.4" customHeight="1" x14ac:dyDescent="0.25">
      <c r="A76" s="31" t="s">
        <v>60</v>
      </c>
      <c r="B76" s="32">
        <f>SUM(B64:F75)</f>
        <v>-2526738.8100000005</v>
      </c>
      <c r="C76" s="33"/>
      <c r="D76" s="33"/>
      <c r="E76" s="33"/>
      <c r="F76" s="34"/>
    </row>
    <row r="77" spans="1:6" ht="9" customHeight="1" x14ac:dyDescent="0.25">
      <c r="A77" s="13"/>
      <c r="B77" s="13"/>
      <c r="C77" s="13"/>
      <c r="D77" s="13"/>
      <c r="E77" s="13"/>
      <c r="F77" s="13"/>
    </row>
    <row r="78" spans="1:6" s="22" customFormat="1" x14ac:dyDescent="0.25">
      <c r="A78" s="35" t="s">
        <v>61</v>
      </c>
      <c r="B78" s="36"/>
      <c r="C78" s="37"/>
      <c r="D78" s="37"/>
      <c r="E78" s="37"/>
      <c r="F78" s="38"/>
    </row>
    <row r="79" spans="1:6" x14ac:dyDescent="0.25">
      <c r="A79" s="12" t="s">
        <v>62</v>
      </c>
      <c r="B79" s="28">
        <v>0</v>
      </c>
      <c r="C79" s="29"/>
      <c r="D79" s="29"/>
      <c r="E79" s="29"/>
      <c r="F79" s="30"/>
    </row>
    <row r="80" spans="1:6" x14ac:dyDescent="0.25">
      <c r="A80" s="12" t="s">
        <v>63</v>
      </c>
      <c r="B80" s="41">
        <v>0</v>
      </c>
      <c r="C80" s="42"/>
      <c r="D80" s="42"/>
      <c r="E80" s="42"/>
      <c r="F80" s="43"/>
    </row>
    <row r="81" spans="1:6" x14ac:dyDescent="0.25">
      <c r="A81" s="12" t="s">
        <v>64</v>
      </c>
      <c r="B81" s="28">
        <v>0</v>
      </c>
      <c r="C81" s="29"/>
      <c r="D81" s="29"/>
      <c r="E81" s="29"/>
      <c r="F81" s="30"/>
    </row>
    <row r="82" spans="1:6" x14ac:dyDescent="0.25">
      <c r="A82" s="12" t="s">
        <v>65</v>
      </c>
      <c r="B82" s="28">
        <v>0</v>
      </c>
      <c r="C82" s="29"/>
      <c r="D82" s="29"/>
      <c r="E82" s="29"/>
      <c r="F82" s="30"/>
    </row>
    <row r="83" spans="1:6" s="22" customFormat="1" ht="14.4" customHeight="1" x14ac:dyDescent="0.25">
      <c r="A83" s="31" t="s">
        <v>66</v>
      </c>
      <c r="B83" s="32">
        <f>SUM(B79:F82)</f>
        <v>0</v>
      </c>
      <c r="C83" s="33"/>
      <c r="D83" s="33"/>
      <c r="E83" s="33"/>
      <c r="F83" s="34"/>
    </row>
    <row r="84" spans="1:6" s="22" customFormat="1" ht="14.4" customHeight="1" x14ac:dyDescent="0.25">
      <c r="A84" s="31" t="s">
        <v>67</v>
      </c>
      <c r="B84" s="32">
        <f>B76+B83</f>
        <v>-2526738.8100000005</v>
      </c>
      <c r="C84" s="33"/>
      <c r="D84" s="33"/>
      <c r="E84" s="33"/>
      <c r="F84" s="34"/>
    </row>
    <row r="85" spans="1:6" ht="9" customHeight="1" x14ac:dyDescent="0.25">
      <c r="A85" s="44"/>
      <c r="B85" s="13"/>
      <c r="C85" s="13"/>
      <c r="D85" s="13"/>
      <c r="E85" s="13"/>
      <c r="F85" s="13"/>
    </row>
    <row r="86" spans="1:6" s="22" customFormat="1" x14ac:dyDescent="0.25">
      <c r="A86" s="35" t="s">
        <v>68</v>
      </c>
      <c r="B86" s="36"/>
      <c r="C86" s="37"/>
      <c r="D86" s="37"/>
      <c r="E86" s="37"/>
      <c r="F86" s="38"/>
    </row>
    <row r="87" spans="1:6" x14ac:dyDescent="0.25">
      <c r="A87" s="12" t="s">
        <v>69</v>
      </c>
      <c r="B87" s="28">
        <v>0</v>
      </c>
      <c r="C87" s="29"/>
      <c r="D87" s="29"/>
      <c r="E87" s="29"/>
      <c r="F87" s="30"/>
    </row>
    <row r="88" spans="1:6" x14ac:dyDescent="0.25">
      <c r="A88" s="12" t="s">
        <v>70</v>
      </c>
      <c r="B88" s="28">
        <v>0</v>
      </c>
      <c r="C88" s="29"/>
      <c r="D88" s="29"/>
      <c r="E88" s="29"/>
      <c r="F88" s="30"/>
    </row>
    <row r="89" spans="1:6" s="22" customFormat="1" ht="14.4" customHeight="1" x14ac:dyDescent="0.25">
      <c r="A89" s="31" t="s">
        <v>71</v>
      </c>
      <c r="B89" s="32">
        <f>SUM(B87:F88)</f>
        <v>0</v>
      </c>
      <c r="C89" s="33"/>
      <c r="D89" s="33"/>
      <c r="E89" s="33"/>
      <c r="F89" s="34"/>
    </row>
    <row r="90" spans="1:6" ht="9" customHeight="1" x14ac:dyDescent="0.25">
      <c r="A90" s="44"/>
      <c r="B90" s="13"/>
      <c r="C90" s="13"/>
      <c r="D90" s="13"/>
      <c r="E90" s="13"/>
      <c r="F90" s="13"/>
    </row>
    <row r="91" spans="1:6" s="22" customFormat="1" x14ac:dyDescent="0.25">
      <c r="A91" s="35" t="s">
        <v>72</v>
      </c>
      <c r="B91" s="36"/>
      <c r="C91" s="37"/>
      <c r="D91" s="37"/>
      <c r="E91" s="37"/>
      <c r="F91" s="38"/>
    </row>
    <row r="92" spans="1:6" x14ac:dyDescent="0.25">
      <c r="A92" s="12" t="s">
        <v>73</v>
      </c>
      <c r="B92" s="28">
        <v>2000</v>
      </c>
      <c r="C92" s="29"/>
      <c r="D92" s="29"/>
      <c r="E92" s="29"/>
      <c r="F92" s="30"/>
    </row>
    <row r="93" spans="1:6" x14ac:dyDescent="0.25">
      <c r="A93" s="12" t="s">
        <v>74</v>
      </c>
      <c r="B93" s="28"/>
      <c r="C93" s="29"/>
      <c r="D93" s="29"/>
      <c r="E93" s="29"/>
      <c r="F93" s="30"/>
    </row>
    <row r="94" spans="1:6" x14ac:dyDescent="0.25">
      <c r="A94" s="12" t="s">
        <v>26</v>
      </c>
      <c r="B94" s="28">
        <v>1</v>
      </c>
      <c r="C94" s="29"/>
      <c r="D94" s="29"/>
      <c r="E94" s="29"/>
      <c r="F94" s="30"/>
    </row>
    <row r="95" spans="1:6" x14ac:dyDescent="0.25">
      <c r="A95" s="12" t="s">
        <v>27</v>
      </c>
      <c r="B95" s="28">
        <v>1</v>
      </c>
      <c r="C95" s="29"/>
      <c r="D95" s="29"/>
      <c r="E95" s="29"/>
      <c r="F95" s="30"/>
    </row>
    <row r="96" spans="1:6" x14ac:dyDescent="0.25">
      <c r="A96" s="12" t="s">
        <v>28</v>
      </c>
      <c r="B96" s="28">
        <v>1654041.6000000001</v>
      </c>
      <c r="C96" s="29"/>
      <c r="D96" s="29"/>
      <c r="E96" s="29"/>
      <c r="F96" s="30"/>
    </row>
    <row r="97" spans="1:6" x14ac:dyDescent="0.25">
      <c r="A97" s="12" t="s">
        <v>75</v>
      </c>
      <c r="B97" s="28"/>
      <c r="C97" s="29"/>
      <c r="D97" s="29"/>
      <c r="E97" s="29"/>
      <c r="F97" s="30"/>
    </row>
    <row r="98" spans="1:6" x14ac:dyDescent="0.25">
      <c r="A98" s="12" t="s">
        <v>26</v>
      </c>
      <c r="B98" s="28">
        <v>3558799.71</v>
      </c>
      <c r="C98" s="29"/>
      <c r="D98" s="29"/>
      <c r="E98" s="29"/>
      <c r="F98" s="30"/>
    </row>
    <row r="99" spans="1:6" x14ac:dyDescent="0.25">
      <c r="A99" s="12" t="s">
        <v>27</v>
      </c>
      <c r="B99" s="28">
        <v>570468.1</v>
      </c>
      <c r="C99" s="29"/>
      <c r="D99" s="29"/>
      <c r="E99" s="29"/>
      <c r="F99" s="30"/>
    </row>
    <row r="100" spans="1:6" x14ac:dyDescent="0.25">
      <c r="A100" s="12" t="s">
        <v>28</v>
      </c>
      <c r="B100" s="28">
        <v>3595164.68</v>
      </c>
      <c r="C100" s="29"/>
      <c r="D100" s="29"/>
      <c r="E100" s="29"/>
      <c r="F100" s="30"/>
    </row>
    <row r="101" spans="1:6" s="22" customFormat="1" ht="14.4" customHeight="1" x14ac:dyDescent="0.25">
      <c r="A101" s="31" t="s">
        <v>76</v>
      </c>
      <c r="B101" s="32">
        <f>SUM(B92:F100)</f>
        <v>9380476.0899999999</v>
      </c>
      <c r="C101" s="33"/>
      <c r="D101" s="33"/>
      <c r="E101" s="33"/>
      <c r="F101" s="34"/>
    </row>
    <row r="102" spans="1:6" x14ac:dyDescent="0.25">
      <c r="A102" s="45" t="s">
        <v>77</v>
      </c>
      <c r="B102" s="13"/>
      <c r="C102" s="13"/>
      <c r="D102" s="13"/>
      <c r="E102" s="13"/>
      <c r="F102" s="13"/>
    </row>
    <row r="103" spans="1:6" s="22" customFormat="1" x14ac:dyDescent="0.25">
      <c r="A103" s="35" t="s">
        <v>78</v>
      </c>
      <c r="B103" s="36"/>
      <c r="C103" s="37"/>
      <c r="D103" s="37"/>
      <c r="E103" s="37"/>
      <c r="F103" s="38"/>
    </row>
    <row r="104" spans="1:6" x14ac:dyDescent="0.25">
      <c r="A104" s="12" t="s">
        <v>79</v>
      </c>
      <c r="B104" s="28">
        <v>825952.97</v>
      </c>
      <c r="C104" s="29"/>
      <c r="D104" s="29"/>
      <c r="E104" s="29"/>
      <c r="F104" s="30"/>
    </row>
    <row r="105" spans="1:6" x14ac:dyDescent="0.25">
      <c r="A105" s="12" t="s">
        <v>80</v>
      </c>
      <c r="B105" s="28">
        <v>0</v>
      </c>
      <c r="C105" s="29"/>
      <c r="D105" s="29"/>
      <c r="E105" s="29"/>
      <c r="F105" s="30"/>
    </row>
    <row r="106" spans="1:6" x14ac:dyDescent="0.25">
      <c r="A106" s="12" t="s">
        <v>81</v>
      </c>
      <c r="B106" s="28">
        <v>15266.36</v>
      </c>
      <c r="C106" s="29"/>
      <c r="D106" s="29"/>
      <c r="E106" s="29"/>
      <c r="F106" s="30"/>
    </row>
    <row r="107" spans="1:6" s="22" customFormat="1" ht="14.4" customHeight="1" x14ac:dyDescent="0.25">
      <c r="A107" s="31" t="s">
        <v>82</v>
      </c>
      <c r="B107" s="32">
        <f>SUM(B104:F106)</f>
        <v>841219.33</v>
      </c>
      <c r="C107" s="33"/>
      <c r="D107" s="33"/>
      <c r="E107" s="33"/>
      <c r="F107" s="34"/>
    </row>
    <row r="108" spans="1:6" ht="9" customHeight="1" x14ac:dyDescent="0.25">
      <c r="A108" s="13"/>
      <c r="B108" s="13"/>
      <c r="C108" s="13"/>
      <c r="D108" s="13"/>
      <c r="E108" s="13"/>
      <c r="F108" s="13"/>
    </row>
    <row r="109" spans="1:6" x14ac:dyDescent="0.25">
      <c r="A109" s="46" t="s">
        <v>83</v>
      </c>
      <c r="B109" s="47"/>
      <c r="C109" s="47"/>
      <c r="D109" s="47"/>
      <c r="E109" s="47"/>
      <c r="F109" s="48"/>
    </row>
    <row r="110" spans="1:6" ht="40.799999999999997" customHeight="1" x14ac:dyDescent="0.25">
      <c r="A110" s="49" t="s">
        <v>84</v>
      </c>
      <c r="B110" s="50"/>
      <c r="C110" s="50"/>
      <c r="D110" s="50"/>
      <c r="E110" s="50"/>
      <c r="F110" s="51"/>
    </row>
    <row r="111" spans="1:6" x14ac:dyDescent="0.25">
      <c r="A111" s="2" t="s">
        <v>85</v>
      </c>
    </row>
    <row r="114" spans="1:6" x14ac:dyDescent="0.25">
      <c r="A114" s="2" t="s">
        <v>86</v>
      </c>
      <c r="B114" s="2" t="s">
        <v>87</v>
      </c>
      <c r="E114" s="52">
        <f ca="1">TODAY()</f>
        <v>44571</v>
      </c>
      <c r="F114" s="52"/>
    </row>
    <row r="115" spans="1:6" ht="14.4" customHeight="1" x14ac:dyDescent="0.25">
      <c r="A115" s="2" t="s">
        <v>88</v>
      </c>
      <c r="B115" s="53">
        <f>B33+B46+B84+B89-B101</f>
        <v>0</v>
      </c>
      <c r="C115" s="53"/>
      <c r="D115" s="53"/>
      <c r="E115" s="53"/>
      <c r="F115" s="53"/>
    </row>
  </sheetData>
  <mergeCells count="103">
    <mergeCell ref="B115:F115"/>
    <mergeCell ref="B105:F105"/>
    <mergeCell ref="B106:F106"/>
    <mergeCell ref="B107:F107"/>
    <mergeCell ref="A108:F108"/>
    <mergeCell ref="A109:F109"/>
    <mergeCell ref="E114:F114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A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A61:F61"/>
    <mergeCell ref="B62:F62"/>
    <mergeCell ref="B51:F51"/>
    <mergeCell ref="B52:F52"/>
    <mergeCell ref="B53:F53"/>
    <mergeCell ref="A54:F54"/>
    <mergeCell ref="B55:F55"/>
    <mergeCell ref="B56:F56"/>
    <mergeCell ref="B45:F45"/>
    <mergeCell ref="B46:F46"/>
    <mergeCell ref="A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25:F33 B64:F76">
    <cfRule type="cellIs" dxfId="10" priority="11" operator="lessThan">
      <formula>0</formula>
    </cfRule>
  </conditionalFormatting>
  <conditionalFormatting sqref="B36:F43 B46:F46 B45">
    <cfRule type="cellIs" dxfId="9" priority="10" operator="lessThan">
      <formula>0</formula>
    </cfRule>
  </conditionalFormatting>
  <conditionalFormatting sqref="B49:F53">
    <cfRule type="cellIs" dxfId="8" priority="9" operator="lessThan">
      <formula>0</formula>
    </cfRule>
  </conditionalFormatting>
  <conditionalFormatting sqref="B57:F60">
    <cfRule type="cellIs" dxfId="7" priority="8" operator="lessThan">
      <formula>0</formula>
    </cfRule>
  </conditionalFormatting>
  <conditionalFormatting sqref="B79:F84">
    <cfRule type="cellIs" dxfId="6" priority="7" operator="lessThan">
      <formula>0</formula>
    </cfRule>
  </conditionalFormatting>
  <conditionalFormatting sqref="B87:F89">
    <cfRule type="cellIs" dxfId="5" priority="6" operator="lessThan">
      <formula>0</formula>
    </cfRule>
  </conditionalFormatting>
  <conditionalFormatting sqref="B93:F101">
    <cfRule type="cellIs" dxfId="4" priority="5" operator="lessThan">
      <formula>0</formula>
    </cfRule>
  </conditionalFormatting>
  <conditionalFormatting sqref="B104:F107">
    <cfRule type="cellIs" dxfId="3" priority="4" operator="lessThan">
      <formula>0</formula>
    </cfRule>
  </conditionalFormatting>
  <conditionalFormatting sqref="B24:F24">
    <cfRule type="cellIs" dxfId="2" priority="3" operator="lessThan">
      <formula>0</formula>
    </cfRule>
  </conditionalFormatting>
  <conditionalFormatting sqref="B92:F92">
    <cfRule type="cellIs" dxfId="1" priority="2" operator="lessThan">
      <formula>0</formula>
    </cfRule>
  </conditionalFormatting>
  <conditionalFormatting sqref="B44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iIZM/MSpLJNGuKj4M+RDgwvlsTMG0vzxAp3yYD+8N2w=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8uyywKqtCrhTaD9IoSnywsHOcmuPJQMGLYyl/8jbczo=</DigestValue>
    </Reference>
  </SignedInfo>
  <SignatureValue>fo9xMwSjc3sanseQVYtK1kW2zW3aAWlOurk0t0N56sM2i90ckxI4gGL8qEKsc15TtL4Ij32LvI8a
z+BWQYq0TX8Ka/x0dbUZblkqVqEmtG8B+N4/tqYoFL8RkCEENJ0HounDTBdKRKQsN/rBGk1AmUdJ
2ZtMPXeYUUdLWela3XKH4amiTO32I9RGsaLrTxgypMCnGB8dcOa0HydgjniIQNA+jjFlohnA3UYu
u4W/fSB9ehQUeY3/qDbvHtAQ/m12bIOu4G1L6ivP7BqGtXa6Peh8TvnRGzj/SdOw9FEOQiQ+r6IG
Dd1axSZQx+LLo4VUd4F0HjgAyuygnn9aE7B09Q==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/D5+OPl7wESzLRhUIuwXcmT9Dgi4V2V/FQI4a1PrUkw=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iuPb5rWSQeZpNqaM4ny0wL2RxUaSoW3zaBPocMDyJ3A=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fJadufSbBeS3iOxbb+gk6K00XFeJl53IoaoBBPFttUc=</DigestValue>
      </Reference>
      <Reference URI="/xl/styles.xml?ContentType=application/vnd.openxmlformats-officedocument.spreadsheetml.styles+xml">
        <DigestMethod Algorithm="http://www.w3.org/2001/04/xmlenc#sha256"/>
        <DigestValue>BZ25919zv1Ib7VQPCjrY0n+mE778ZBsOr1qynu4ibJc=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kL53OUTFRrcWSSa54yOv0M2+J/wzlCCxmbVAuO5Vb+M=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ehKSnBfL3/ygf2netCFTzdFuE/jxqI1lQKX54fkNSEA=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2022-01-10T21:12:36Z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2022-01-10T21:12:36Z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02.2021</vt:lpstr>
      <vt:lpstr>'02.2021'!Area_de_impressao</vt:lpstr>
      <vt:lpstr>'02.2021'!Titulos_de_impressao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2022-01-10T21:12:13Z</dcterms:created>
  <dcterms:modified xsi:type="dcterms:W3CDTF">2022-01-10T21:12:23Z</dcterms:modified>
</cp:coreProperties>
</file>