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EMNSL\"/>
    </mc:Choice>
  </mc:AlternateContent>
  <xr:revisionPtr revIDLastSave="0" documentId="8_{E8C7F3F3-52BE-4C11-A66D-491267CCBE39}" xr6:coauthVersionLast="47" xr6:coauthVersionMax="47" xr10:uidLastSave="{00000000-0000-0000-0000-000000000000}"/>
  <bookViews>
    <workbookView xWindow="-108" yWindow="-108" windowWidth="23256" windowHeight="12576" xr2:uid="{5D715E48-11D3-48C8-9062-4C8BCF3E9477}"/>
  </bookViews>
  <sheets>
    <sheet name="05.2021" sheetId="1" r:id="rId1"/>
  </sheets>
  <definedNames>
    <definedName name="_xlnm.Print_Area" localSheetId="0">'05.2021'!$A$1:$F$115</definedName>
    <definedName name="_xlnm.Print_Titles" localSheetId="0">'05.2021'!$1:$22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5" i="1" l="1"/>
  <c r="B108" i="1"/>
  <c r="B102" i="1"/>
  <c r="B90" i="1"/>
  <c r="B84" i="1"/>
  <c r="B73" i="1"/>
  <c r="B66" i="1"/>
  <c r="B65" i="1"/>
  <c r="B77" i="1" s="1"/>
  <c r="B85" i="1" s="1"/>
  <c r="B61" i="1"/>
  <c r="B54" i="1"/>
  <c r="B36" i="1"/>
  <c r="B47" i="1" s="1"/>
  <c r="B33" i="1"/>
  <c r="B116" i="1" l="1"/>
</calcChain>
</file>

<file path=xl/sharedStrings.xml><?xml version="1.0" encoding="utf-8"?>
<sst xmlns="http://schemas.openxmlformats.org/spreadsheetml/2006/main" count="110" uniqueCount="90">
  <si>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</si>
  <si>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</si>
  <si>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</si>
  <si>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</si>
  <si>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</si>
  <si>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</si>
  <si>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</si>
  <si>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</si>
  <si>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</si>
  <si>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</si>
  <si>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e Maternidade Nossa Senhora de Lourdes</t>
  </si>
  <si>
    <t>11.858.570/0005-67</t>
  </si>
  <si>
    <t>CONTRATO DE GESTÃO/ADITIVO N°:</t>
  </si>
  <si>
    <t>8° Termo Aditivo ao TTG n° 001/2013 SES/GO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</si>
  <si>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</si>
  <si>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</si>
  <si>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</si>
  <si>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</si>
  <si>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</si>
  <si>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</si>
  <si>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</si>
  <si>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Maio/2021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</si>
  <si>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</si>
  <si>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</si>
  <si>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</si>
  <si>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</si>
  <si>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</si>
  <si>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</si>
  <si>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</si>
  <si>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</si>
  <si>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</si>
  <si>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</si>
  <si>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</si>
  <si>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</si>
  <si>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</si>
  <si>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</si>
  <si>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</si>
  <si>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</si>
  <si>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</si>
  <si>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</si>
  <si>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</si>
  <si>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</si>
  <si>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</si>
  <si>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</si>
  <si>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</si>
  <si>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</si>
  <si>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</si>
  <si>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</si>
  <si>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</si>
  <si>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</si>
  <si>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</si>
  <si>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</si>
  <si>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</si>
  <si>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</si>
  <si>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</si>
  <si>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</si>
  <si>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</si>
  <si>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</si>
  <si>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</si>
  <si>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 / Adiantamentos concedidos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</si>
  <si>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</si>
  <si>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</si>
  <si>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</si>
  <si>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</si>
  <si>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</si>
  <si>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</si>
  <si>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</si>
  <si>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</si>
  <si>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</si>
  <si>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</si>
  <si>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</si>
  <si>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</si>
  <si>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</si>
  <si>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31/05/2021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</si>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</sst>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/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A3BEDF08-9ABA-4242-AE95-1B0EE4D194EE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897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AD470CDD-BBB1-434A-BD43-47376B612DF0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C4AA6845-EDF4-42D4-B636-84176A8DC7D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2546823</xdr:colOff>
      <xdr:row>4</xdr:row>
      <xdr:rowOff>71685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08AE003-2CA5-4342-89E0-F61C965E6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963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5B42B-FDF6-49F5-B581-E6E2DEA2770D}">
  <dimension ref="A7:F116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2" customWidth="1"/>
    <col min="2" max="2" width="8.21875" style="2" customWidth="1"/>
    <col min="3" max="3" width="9.88671875" style="2" customWidth="1"/>
    <col min="4" max="5" width="8.21875" style="2" customWidth="1"/>
    <col min="6" max="6" width="9.88671875" style="2" customWidth="1"/>
    <col min="7" max="16384" width="8.88671875" style="2"/>
  </cols>
  <sheetData>
    <row r="7" spans="1:6" ht="27" customHeight="1" x14ac:dyDescent="0.25">
      <c r="A7" s="1" t="s">
        <v>0</v>
      </c>
      <c r="B7" s="1"/>
      <c r="C7" s="1"/>
      <c r="D7" s="1"/>
      <c r="E7" s="1"/>
      <c r="F7" s="1"/>
    </row>
    <row r="8" spans="1:6" ht="21" customHeight="1" x14ac:dyDescent="0.25">
      <c r="A8" s="3" t="s">
        <v>1</v>
      </c>
      <c r="B8" s="3"/>
      <c r="C8" s="3"/>
      <c r="D8" s="3"/>
      <c r="E8" s="3"/>
      <c r="F8" s="3"/>
    </row>
    <row r="9" spans="1:6" x14ac:dyDescent="0.25">
      <c r="A9" s="4" t="s">
        <v>2</v>
      </c>
      <c r="B9" s="5" t="s">
        <v>3</v>
      </c>
      <c r="C9" s="6"/>
      <c r="D9" s="6"/>
      <c r="E9" s="6"/>
      <c r="F9" s="7"/>
    </row>
    <row r="10" spans="1:6" x14ac:dyDescent="0.25">
      <c r="A10" s="4" t="s">
        <v>4</v>
      </c>
      <c r="B10" s="5" t="s">
        <v>5</v>
      </c>
      <c r="C10" s="6"/>
      <c r="D10" s="6"/>
      <c r="E10" s="6"/>
      <c r="F10" s="7"/>
    </row>
    <row r="11" spans="1:6" ht="14.4" customHeight="1" x14ac:dyDescent="0.25">
      <c r="A11" s="4" t="s">
        <v>6</v>
      </c>
      <c r="B11" s="5" t="s">
        <v>7</v>
      </c>
      <c r="C11" s="6"/>
      <c r="D11" s="6"/>
      <c r="E11" s="6"/>
      <c r="F11" s="7"/>
    </row>
    <row r="12" spans="1:6" x14ac:dyDescent="0.25">
      <c r="A12" s="4" t="s">
        <v>4</v>
      </c>
      <c r="B12" s="5" t="s">
        <v>8</v>
      </c>
      <c r="C12" s="6"/>
      <c r="D12" s="6"/>
      <c r="E12" s="6"/>
      <c r="F12" s="7"/>
    </row>
    <row r="13" spans="1:6" x14ac:dyDescent="0.25">
      <c r="A13" s="4" t="s">
        <v>9</v>
      </c>
      <c r="B13" s="5" t="s">
        <v>10</v>
      </c>
      <c r="C13" s="6"/>
      <c r="D13" s="6"/>
      <c r="E13" s="6"/>
      <c r="F13" s="7"/>
    </row>
    <row r="14" spans="1:6" x14ac:dyDescent="0.25">
      <c r="A14" s="4" t="s">
        <v>4</v>
      </c>
      <c r="B14" s="5" t="s">
        <v>11</v>
      </c>
      <c r="C14" s="6"/>
      <c r="D14" s="6"/>
      <c r="E14" s="6"/>
      <c r="F14" s="7"/>
    </row>
    <row r="15" spans="1:6" x14ac:dyDescent="0.25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5">
      <c r="A16" s="4" t="s">
        <v>14</v>
      </c>
      <c r="B16" s="8" t="s">
        <v>15</v>
      </c>
      <c r="C16" s="9">
        <v>44008</v>
      </c>
      <c r="D16" s="10" t="s">
        <v>16</v>
      </c>
      <c r="E16" s="8" t="s">
        <v>17</v>
      </c>
      <c r="F16" s="11">
        <v>44372</v>
      </c>
    </row>
    <row r="17" spans="1:6" x14ac:dyDescent="0.25">
      <c r="A17" s="12"/>
      <c r="B17" s="13"/>
      <c r="C17" s="13"/>
      <c r="D17" s="13"/>
      <c r="E17" s="13"/>
      <c r="F17" s="14"/>
    </row>
    <row r="18" spans="1:6" x14ac:dyDescent="0.25">
      <c r="A18" s="15" t="s">
        <v>18</v>
      </c>
      <c r="B18" s="16">
        <v>2552090.6</v>
      </c>
      <c r="C18" s="17"/>
      <c r="D18" s="17"/>
      <c r="E18" s="17"/>
      <c r="F18" s="18"/>
    </row>
    <row r="19" spans="1:6" x14ac:dyDescent="0.25">
      <c r="A19" s="15" t="s">
        <v>19</v>
      </c>
      <c r="B19" s="16">
        <v>0</v>
      </c>
      <c r="C19" s="17"/>
      <c r="D19" s="17"/>
      <c r="E19" s="17"/>
      <c r="F19" s="18"/>
    </row>
    <row r="20" spans="1:6" ht="9" customHeight="1" x14ac:dyDescent="0.25">
      <c r="A20" s="13"/>
      <c r="B20" s="13"/>
      <c r="C20" s="13"/>
      <c r="D20" s="13"/>
      <c r="E20" s="13"/>
      <c r="F20" s="13"/>
    </row>
    <row r="21" spans="1:6" s="22" customFormat="1" ht="15.6" x14ac:dyDescent="0.3">
      <c r="A21" s="19" t="s">
        <v>20</v>
      </c>
      <c r="B21" s="20"/>
      <c r="C21" s="20"/>
      <c r="D21" s="20"/>
      <c r="E21" s="20"/>
      <c r="F21" s="21"/>
    </row>
    <row r="22" spans="1:6" s="22" customFormat="1" ht="18" customHeight="1" x14ac:dyDescent="0.25">
      <c r="A22" s="4" t="s">
        <v>21</v>
      </c>
      <c r="B22" s="23" t="s">
        <v>22</v>
      </c>
      <c r="C22" s="23"/>
      <c r="D22" s="23"/>
      <c r="E22" s="23"/>
      <c r="F22" s="24"/>
    </row>
    <row r="23" spans="1:6" x14ac:dyDescent="0.25">
      <c r="A23" s="25" t="s">
        <v>23</v>
      </c>
      <c r="B23" s="26"/>
      <c r="C23" s="26"/>
      <c r="D23" s="26"/>
      <c r="E23" s="26"/>
      <c r="F23" s="27"/>
    </row>
    <row r="24" spans="1:6" x14ac:dyDescent="0.25">
      <c r="A24" s="12" t="s">
        <v>24</v>
      </c>
      <c r="B24" s="28">
        <v>2000</v>
      </c>
      <c r="C24" s="29"/>
      <c r="D24" s="29"/>
      <c r="E24" s="29"/>
      <c r="F24" s="30"/>
    </row>
    <row r="25" spans="1:6" x14ac:dyDescent="0.25">
      <c r="A25" s="12" t="s">
        <v>25</v>
      </c>
      <c r="B25" s="28"/>
      <c r="C25" s="29"/>
      <c r="D25" s="29"/>
      <c r="E25" s="29"/>
      <c r="F25" s="30"/>
    </row>
    <row r="26" spans="1:6" x14ac:dyDescent="0.25">
      <c r="A26" s="12" t="s">
        <v>26</v>
      </c>
      <c r="B26" s="28">
        <v>1</v>
      </c>
      <c r="C26" s="29"/>
      <c r="D26" s="29"/>
      <c r="E26" s="29"/>
      <c r="F26" s="30"/>
    </row>
    <row r="27" spans="1:6" x14ac:dyDescent="0.25">
      <c r="A27" s="12" t="s">
        <v>27</v>
      </c>
      <c r="B27" s="28">
        <v>1</v>
      </c>
      <c r="C27" s="29"/>
      <c r="D27" s="29"/>
      <c r="E27" s="29"/>
      <c r="F27" s="30"/>
    </row>
    <row r="28" spans="1:6" x14ac:dyDescent="0.25">
      <c r="A28" s="12" t="s">
        <v>28</v>
      </c>
      <c r="B28" s="28">
        <v>3399624.13</v>
      </c>
      <c r="C28" s="29"/>
      <c r="D28" s="29"/>
      <c r="E28" s="29"/>
      <c r="F28" s="30"/>
    </row>
    <row r="29" spans="1:6" x14ac:dyDescent="0.25">
      <c r="A29" s="12" t="s">
        <v>29</v>
      </c>
      <c r="B29" s="28"/>
      <c r="C29" s="29"/>
      <c r="D29" s="29"/>
      <c r="E29" s="29"/>
      <c r="F29" s="30"/>
    </row>
    <row r="30" spans="1:6" x14ac:dyDescent="0.25">
      <c r="A30" s="12" t="s">
        <v>26</v>
      </c>
      <c r="B30" s="28">
        <v>1102117.0900000001</v>
      </c>
      <c r="C30" s="29"/>
      <c r="D30" s="29"/>
      <c r="E30" s="29"/>
      <c r="F30" s="30"/>
    </row>
    <row r="31" spans="1:6" x14ac:dyDescent="0.25">
      <c r="A31" s="12" t="s">
        <v>27</v>
      </c>
      <c r="B31" s="28">
        <v>573532.46</v>
      </c>
      <c r="C31" s="29"/>
      <c r="D31" s="29"/>
      <c r="E31" s="29"/>
      <c r="F31" s="30"/>
    </row>
    <row r="32" spans="1:6" x14ac:dyDescent="0.25">
      <c r="A32" s="12" t="s">
        <v>28</v>
      </c>
      <c r="B32" s="28">
        <v>2486996.4900000002</v>
      </c>
      <c r="C32" s="29"/>
      <c r="D32" s="29"/>
      <c r="E32" s="29"/>
      <c r="F32" s="30"/>
    </row>
    <row r="33" spans="1:6" s="22" customFormat="1" ht="14.4" customHeight="1" x14ac:dyDescent="0.25">
      <c r="A33" s="31" t="s">
        <v>30</v>
      </c>
      <c r="B33" s="32">
        <f>SUM(B24:F32)</f>
        <v>7564272.1699999999</v>
      </c>
      <c r="C33" s="33"/>
      <c r="D33" s="33"/>
      <c r="E33" s="33"/>
      <c r="F33" s="34"/>
    </row>
    <row r="34" spans="1:6" ht="9" customHeight="1" x14ac:dyDescent="0.25">
      <c r="A34" s="13"/>
      <c r="B34" s="13"/>
      <c r="C34" s="13"/>
      <c r="D34" s="13"/>
      <c r="E34" s="13"/>
      <c r="F34" s="13"/>
    </row>
    <row r="35" spans="1:6" s="22" customFormat="1" x14ac:dyDescent="0.25">
      <c r="A35" s="35" t="s">
        <v>31</v>
      </c>
      <c r="B35" s="36"/>
      <c r="C35" s="37"/>
      <c r="D35" s="37"/>
      <c r="E35" s="37"/>
      <c r="F35" s="38"/>
    </row>
    <row r="36" spans="1:6" x14ac:dyDescent="0.25">
      <c r="A36" s="12" t="s">
        <v>32</v>
      </c>
      <c r="B36" s="28">
        <f>1228742.17+834315.75+15529.95</f>
        <v>2078587.8699999999</v>
      </c>
      <c r="C36" s="29"/>
      <c r="D36" s="29"/>
      <c r="E36" s="29"/>
      <c r="F36" s="30"/>
    </row>
    <row r="37" spans="1:6" x14ac:dyDescent="0.25">
      <c r="A37" s="12" t="s">
        <v>33</v>
      </c>
      <c r="B37" s="28">
        <v>0</v>
      </c>
      <c r="C37" s="29"/>
      <c r="D37" s="29"/>
      <c r="E37" s="29"/>
      <c r="F37" s="30"/>
    </row>
    <row r="38" spans="1:6" ht="13.8" x14ac:dyDescent="0.25">
      <c r="A38" s="12" t="s">
        <v>34</v>
      </c>
      <c r="B38" s="28"/>
      <c r="C38" s="29"/>
      <c r="D38" s="29"/>
      <c r="E38" s="29"/>
      <c r="F38" s="30"/>
    </row>
    <row r="39" spans="1:6" x14ac:dyDescent="0.25">
      <c r="A39" s="12" t="s">
        <v>26</v>
      </c>
      <c r="B39" s="28">
        <v>11460.65</v>
      </c>
      <c r="C39" s="29"/>
      <c r="D39" s="29"/>
      <c r="E39" s="29"/>
      <c r="F39" s="30"/>
    </row>
    <row r="40" spans="1:6" x14ac:dyDescent="0.25">
      <c r="A40" s="12" t="s">
        <v>27</v>
      </c>
      <c r="B40" s="28">
        <v>108.4</v>
      </c>
      <c r="C40" s="29"/>
      <c r="D40" s="29"/>
      <c r="E40" s="29"/>
      <c r="F40" s="30"/>
    </row>
    <row r="41" spans="1:6" x14ac:dyDescent="0.25">
      <c r="A41" s="12" t="s">
        <v>28</v>
      </c>
      <c r="B41" s="28">
        <v>26.67</v>
      </c>
      <c r="C41" s="29"/>
      <c r="D41" s="29"/>
      <c r="E41" s="29"/>
      <c r="F41" s="30"/>
    </row>
    <row r="42" spans="1:6" x14ac:dyDescent="0.25">
      <c r="A42" s="12" t="s">
        <v>35</v>
      </c>
      <c r="B42" s="28"/>
      <c r="C42" s="29"/>
      <c r="D42" s="29"/>
      <c r="E42" s="29"/>
      <c r="F42" s="30"/>
    </row>
    <row r="43" spans="1:6" x14ac:dyDescent="0.25">
      <c r="A43" s="12" t="s">
        <v>36</v>
      </c>
      <c r="B43" s="28">
        <v>78.739999999999995</v>
      </c>
      <c r="C43" s="29"/>
      <c r="D43" s="29"/>
      <c r="E43" s="29"/>
      <c r="F43" s="30"/>
    </row>
    <row r="44" spans="1:6" x14ac:dyDescent="0.25">
      <c r="A44" s="12" t="s">
        <v>37</v>
      </c>
      <c r="B44" s="28">
        <v>2</v>
      </c>
      <c r="C44" s="29"/>
      <c r="D44" s="29"/>
      <c r="E44" s="29"/>
      <c r="F44" s="30"/>
    </row>
    <row r="45" spans="1:6" x14ac:dyDescent="0.25">
      <c r="A45" s="12" t="s">
        <v>38</v>
      </c>
      <c r="B45" s="28">
        <v>0</v>
      </c>
      <c r="C45" s="29"/>
      <c r="D45" s="29"/>
      <c r="E45" s="29"/>
      <c r="F45" s="30"/>
    </row>
    <row r="46" spans="1:6" x14ac:dyDescent="0.25">
      <c r="A46" s="12" t="s">
        <v>39</v>
      </c>
      <c r="B46" s="28">
        <v>0</v>
      </c>
      <c r="C46" s="29"/>
      <c r="D46" s="29"/>
      <c r="E46" s="29"/>
      <c r="F46" s="30"/>
    </row>
    <row r="47" spans="1:6" s="22" customFormat="1" ht="14.4" customHeight="1" x14ac:dyDescent="0.25">
      <c r="A47" s="31" t="s">
        <v>40</v>
      </c>
      <c r="B47" s="32">
        <f>SUM(B36:F46)</f>
        <v>2090264.3299999996</v>
      </c>
      <c r="C47" s="33"/>
      <c r="D47" s="33"/>
      <c r="E47" s="33"/>
      <c r="F47" s="34"/>
    </row>
    <row r="48" spans="1:6" ht="9" customHeight="1" x14ac:dyDescent="0.25">
      <c r="A48" s="13"/>
      <c r="B48" s="13"/>
      <c r="C48" s="13"/>
      <c r="D48" s="13"/>
      <c r="E48" s="13"/>
      <c r="F48" s="13"/>
    </row>
    <row r="49" spans="1:6" s="22" customFormat="1" x14ac:dyDescent="0.25">
      <c r="A49" s="35" t="s">
        <v>41</v>
      </c>
      <c r="B49" s="36"/>
      <c r="C49" s="37"/>
      <c r="D49" s="37"/>
      <c r="E49" s="37"/>
      <c r="F49" s="38"/>
    </row>
    <row r="50" spans="1:6" ht="13.8" x14ac:dyDescent="0.25">
      <c r="A50" s="12" t="s">
        <v>42</v>
      </c>
      <c r="B50" s="28"/>
      <c r="C50" s="29"/>
      <c r="D50" s="29"/>
      <c r="E50" s="29"/>
      <c r="F50" s="30"/>
    </row>
    <row r="51" spans="1:6" x14ac:dyDescent="0.25">
      <c r="A51" s="12" t="s">
        <v>26</v>
      </c>
      <c r="B51" s="28">
        <v>1201022.55</v>
      </c>
      <c r="C51" s="29"/>
      <c r="D51" s="29"/>
      <c r="E51" s="29"/>
      <c r="F51" s="30"/>
    </row>
    <row r="52" spans="1:6" x14ac:dyDescent="0.25">
      <c r="A52" s="12" t="s">
        <v>27</v>
      </c>
      <c r="B52" s="28">
        <v>1676942.27</v>
      </c>
      <c r="C52" s="29"/>
      <c r="D52" s="29"/>
      <c r="E52" s="29"/>
      <c r="F52" s="30"/>
    </row>
    <row r="53" spans="1:6" x14ac:dyDescent="0.25">
      <c r="A53" s="12" t="s">
        <v>28</v>
      </c>
      <c r="B53" s="28">
        <v>568716.9</v>
      </c>
      <c r="C53" s="29"/>
      <c r="D53" s="29"/>
      <c r="E53" s="29"/>
      <c r="F53" s="30"/>
    </row>
    <row r="54" spans="1:6" s="22" customFormat="1" ht="14.4" customHeight="1" x14ac:dyDescent="0.25">
      <c r="A54" s="31" t="s">
        <v>43</v>
      </c>
      <c r="B54" s="32">
        <f>SUM(B50:F53)</f>
        <v>3446681.72</v>
      </c>
      <c r="C54" s="33"/>
      <c r="D54" s="33"/>
      <c r="E54" s="33"/>
      <c r="F54" s="34"/>
    </row>
    <row r="55" spans="1:6" ht="9" customHeight="1" x14ac:dyDescent="0.25">
      <c r="A55" s="13"/>
      <c r="B55" s="13"/>
      <c r="C55" s="13"/>
      <c r="D55" s="13"/>
      <c r="E55" s="13"/>
      <c r="F55" s="13"/>
    </row>
    <row r="56" spans="1:6" s="22" customFormat="1" x14ac:dyDescent="0.25">
      <c r="A56" s="35" t="s">
        <v>44</v>
      </c>
      <c r="B56" s="36"/>
      <c r="C56" s="37"/>
      <c r="D56" s="37"/>
      <c r="E56" s="37"/>
      <c r="F56" s="38"/>
    </row>
    <row r="57" spans="1:6" ht="13.8" x14ac:dyDescent="0.25">
      <c r="A57" s="12" t="s">
        <v>45</v>
      </c>
      <c r="B57" s="39"/>
      <c r="C57" s="13"/>
      <c r="D57" s="13"/>
      <c r="E57" s="13"/>
      <c r="F57" s="14"/>
    </row>
    <row r="58" spans="1:6" x14ac:dyDescent="0.25">
      <c r="A58" s="12" t="s">
        <v>26</v>
      </c>
      <c r="B58" s="28">
        <v>-3399000</v>
      </c>
      <c r="C58" s="29"/>
      <c r="D58" s="29"/>
      <c r="E58" s="29"/>
      <c r="F58" s="30"/>
    </row>
    <row r="59" spans="1:6" x14ac:dyDescent="0.25">
      <c r="A59" s="12" t="s">
        <v>27</v>
      </c>
      <c r="B59" s="28">
        <v>-1960684.71</v>
      </c>
      <c r="C59" s="29"/>
      <c r="D59" s="29"/>
      <c r="E59" s="29"/>
      <c r="F59" s="30"/>
    </row>
    <row r="60" spans="1:6" x14ac:dyDescent="0.25">
      <c r="A60" s="12" t="s">
        <v>28</v>
      </c>
      <c r="B60" s="28">
        <v>-600000</v>
      </c>
      <c r="C60" s="29"/>
      <c r="D60" s="29"/>
      <c r="E60" s="29"/>
      <c r="F60" s="30"/>
    </row>
    <row r="61" spans="1:6" s="22" customFormat="1" ht="14.4" customHeight="1" x14ac:dyDescent="0.25">
      <c r="A61" s="31" t="s">
        <v>46</v>
      </c>
      <c r="B61" s="32">
        <f>SUM(B58:F60)</f>
        <v>-5959684.71</v>
      </c>
      <c r="C61" s="33"/>
      <c r="D61" s="33"/>
      <c r="E61" s="33"/>
      <c r="F61" s="34"/>
    </row>
    <row r="62" spans="1:6" ht="9" customHeight="1" x14ac:dyDescent="0.25">
      <c r="A62" s="13"/>
      <c r="B62" s="13"/>
      <c r="C62" s="13"/>
      <c r="D62" s="13"/>
      <c r="E62" s="13"/>
      <c r="F62" s="13"/>
    </row>
    <row r="63" spans="1:6" s="22" customFormat="1" x14ac:dyDescent="0.25">
      <c r="A63" s="35" t="s">
        <v>47</v>
      </c>
      <c r="B63" s="36"/>
      <c r="C63" s="37"/>
      <c r="D63" s="37"/>
      <c r="E63" s="37"/>
      <c r="F63" s="38"/>
    </row>
    <row r="64" spans="1:6" s="22" customFormat="1" x14ac:dyDescent="0.25">
      <c r="A64" s="35" t="s">
        <v>48</v>
      </c>
      <c r="B64" s="36"/>
      <c r="C64" s="37"/>
      <c r="D64" s="37"/>
      <c r="E64" s="37"/>
      <c r="F64" s="38"/>
    </row>
    <row r="65" spans="1:6" x14ac:dyDescent="0.25">
      <c r="A65" s="12" t="s">
        <v>49</v>
      </c>
      <c r="B65" s="28">
        <f>-575850.51-24163.49-834315.75</f>
        <v>-1434329.75</v>
      </c>
      <c r="C65" s="29"/>
      <c r="D65" s="29"/>
      <c r="E65" s="29"/>
      <c r="F65" s="30"/>
    </row>
    <row r="66" spans="1:6" x14ac:dyDescent="0.25">
      <c r="A66" s="12" t="s">
        <v>50</v>
      </c>
      <c r="B66" s="28">
        <f>-711329.69-694.67</f>
        <v>-712024.36</v>
      </c>
      <c r="C66" s="29"/>
      <c r="D66" s="29"/>
      <c r="E66" s="29"/>
      <c r="F66" s="30"/>
    </row>
    <row r="67" spans="1:6" x14ac:dyDescent="0.25">
      <c r="A67" s="12" t="s">
        <v>51</v>
      </c>
      <c r="B67" s="28">
        <v>-193448.16</v>
      </c>
      <c r="C67" s="29"/>
      <c r="D67" s="29"/>
      <c r="E67" s="29"/>
      <c r="F67" s="30"/>
    </row>
    <row r="68" spans="1:6" x14ac:dyDescent="0.25">
      <c r="A68" s="12" t="s">
        <v>52</v>
      </c>
      <c r="B68" s="28">
        <v>-2</v>
      </c>
      <c r="C68" s="29"/>
      <c r="D68" s="29"/>
      <c r="E68" s="29"/>
      <c r="F68" s="30"/>
    </row>
    <row r="69" spans="1:6" x14ac:dyDescent="0.25">
      <c r="A69" s="12" t="s">
        <v>53</v>
      </c>
      <c r="B69" s="28">
        <v>-61946.65</v>
      </c>
      <c r="C69" s="29"/>
      <c r="D69" s="29"/>
      <c r="E69" s="29"/>
      <c r="F69" s="30"/>
    </row>
    <row r="70" spans="1:6" x14ac:dyDescent="0.25">
      <c r="A70" s="12" t="s">
        <v>54</v>
      </c>
      <c r="B70" s="28">
        <v>-126814.14</v>
      </c>
      <c r="C70" s="29"/>
      <c r="D70" s="29"/>
      <c r="E70" s="29"/>
      <c r="F70" s="30"/>
    </row>
    <row r="71" spans="1:6" ht="27.6" customHeight="1" x14ac:dyDescent="0.25">
      <c r="A71" s="40" t="s">
        <v>55</v>
      </c>
      <c r="B71" s="28">
        <v>0</v>
      </c>
      <c r="C71" s="29"/>
      <c r="D71" s="29"/>
      <c r="E71" s="29"/>
      <c r="F71" s="30"/>
    </row>
    <row r="72" spans="1:6" x14ac:dyDescent="0.25">
      <c r="A72" s="12" t="s">
        <v>56</v>
      </c>
      <c r="B72" s="28"/>
      <c r="C72" s="29"/>
      <c r="D72" s="29"/>
      <c r="E72" s="29"/>
      <c r="F72" s="30"/>
    </row>
    <row r="73" spans="1:6" x14ac:dyDescent="0.25">
      <c r="A73" s="12" t="s">
        <v>57</v>
      </c>
      <c r="B73" s="28">
        <f>-11614.01-15529.95</f>
        <v>-27143.96</v>
      </c>
      <c r="C73" s="29"/>
      <c r="D73" s="29"/>
      <c r="E73" s="29"/>
      <c r="F73" s="30"/>
    </row>
    <row r="74" spans="1:6" x14ac:dyDescent="0.25">
      <c r="A74" s="12" t="s">
        <v>58</v>
      </c>
      <c r="B74" s="28">
        <v>0</v>
      </c>
      <c r="C74" s="29"/>
      <c r="D74" s="29"/>
      <c r="E74" s="29"/>
      <c r="F74" s="30"/>
    </row>
    <row r="75" spans="1:6" x14ac:dyDescent="0.25">
      <c r="A75" s="12" t="s">
        <v>59</v>
      </c>
      <c r="B75" s="28">
        <v>0</v>
      </c>
      <c r="C75" s="29"/>
      <c r="D75" s="29"/>
      <c r="E75" s="29"/>
      <c r="F75" s="30"/>
    </row>
    <row r="76" spans="1:6" x14ac:dyDescent="0.25">
      <c r="A76" s="12" t="s">
        <v>60</v>
      </c>
      <c r="B76" s="28">
        <v>-2113.5</v>
      </c>
      <c r="C76" s="29"/>
      <c r="D76" s="29"/>
      <c r="E76" s="29"/>
      <c r="F76" s="30"/>
    </row>
    <row r="77" spans="1:6" s="22" customFormat="1" ht="14.4" customHeight="1" x14ac:dyDescent="0.25">
      <c r="A77" s="31" t="s">
        <v>61</v>
      </c>
      <c r="B77" s="32">
        <f>SUM(B65:F76)</f>
        <v>-2557822.52</v>
      </c>
      <c r="C77" s="33"/>
      <c r="D77" s="33"/>
      <c r="E77" s="33"/>
      <c r="F77" s="34"/>
    </row>
    <row r="78" spans="1:6" ht="9" customHeight="1" x14ac:dyDescent="0.25">
      <c r="A78" s="13"/>
      <c r="B78" s="13"/>
      <c r="C78" s="13"/>
      <c r="D78" s="13"/>
      <c r="E78" s="13"/>
      <c r="F78" s="13"/>
    </row>
    <row r="79" spans="1:6" s="22" customFormat="1" x14ac:dyDescent="0.25">
      <c r="A79" s="35" t="s">
        <v>62</v>
      </c>
      <c r="B79" s="36"/>
      <c r="C79" s="37"/>
      <c r="D79" s="37"/>
      <c r="E79" s="37"/>
      <c r="F79" s="38"/>
    </row>
    <row r="80" spans="1:6" x14ac:dyDescent="0.25">
      <c r="A80" s="12" t="s">
        <v>63</v>
      </c>
      <c r="B80" s="28">
        <v>0</v>
      </c>
      <c r="C80" s="29"/>
      <c r="D80" s="29"/>
      <c r="E80" s="29"/>
      <c r="F80" s="30"/>
    </row>
    <row r="81" spans="1:6" x14ac:dyDescent="0.25">
      <c r="A81" s="12" t="s">
        <v>64</v>
      </c>
      <c r="B81" s="41">
        <v>0</v>
      </c>
      <c r="C81" s="42"/>
      <c r="D81" s="42"/>
      <c r="E81" s="42"/>
      <c r="F81" s="43"/>
    </row>
    <row r="82" spans="1:6" x14ac:dyDescent="0.25">
      <c r="A82" s="12" t="s">
        <v>65</v>
      </c>
      <c r="B82" s="28">
        <v>0</v>
      </c>
      <c r="C82" s="29"/>
      <c r="D82" s="29"/>
      <c r="E82" s="29"/>
      <c r="F82" s="30"/>
    </row>
    <row r="83" spans="1:6" x14ac:dyDescent="0.25">
      <c r="A83" s="12" t="s">
        <v>66</v>
      </c>
      <c r="B83" s="28">
        <v>0</v>
      </c>
      <c r="C83" s="29"/>
      <c r="D83" s="29"/>
      <c r="E83" s="29"/>
      <c r="F83" s="30"/>
    </row>
    <row r="84" spans="1:6" s="22" customFormat="1" ht="14.4" customHeight="1" x14ac:dyDescent="0.25">
      <c r="A84" s="31" t="s">
        <v>67</v>
      </c>
      <c r="B84" s="32">
        <f>SUM(B80:F83)</f>
        <v>0</v>
      </c>
      <c r="C84" s="33"/>
      <c r="D84" s="33"/>
      <c r="E84" s="33"/>
      <c r="F84" s="34"/>
    </row>
    <row r="85" spans="1:6" s="22" customFormat="1" ht="14.4" customHeight="1" x14ac:dyDescent="0.25">
      <c r="A85" s="31" t="s">
        <v>68</v>
      </c>
      <c r="B85" s="32">
        <f>B77+B84</f>
        <v>-2557822.52</v>
      </c>
      <c r="C85" s="33"/>
      <c r="D85" s="33"/>
      <c r="E85" s="33"/>
      <c r="F85" s="34"/>
    </row>
    <row r="86" spans="1:6" ht="9" customHeight="1" x14ac:dyDescent="0.25">
      <c r="A86" s="44"/>
      <c r="B86" s="13"/>
      <c r="C86" s="13"/>
      <c r="D86" s="13"/>
      <c r="E86" s="13"/>
      <c r="F86" s="13"/>
    </row>
    <row r="87" spans="1:6" s="22" customFormat="1" x14ac:dyDescent="0.25">
      <c r="A87" s="35" t="s">
        <v>69</v>
      </c>
      <c r="B87" s="36"/>
      <c r="C87" s="37"/>
      <c r="D87" s="37"/>
      <c r="E87" s="37"/>
      <c r="F87" s="38"/>
    </row>
    <row r="88" spans="1:6" x14ac:dyDescent="0.25">
      <c r="A88" s="12" t="s">
        <v>70</v>
      </c>
      <c r="B88" s="28">
        <v>0</v>
      </c>
      <c r="C88" s="29"/>
      <c r="D88" s="29"/>
      <c r="E88" s="29"/>
      <c r="F88" s="30"/>
    </row>
    <row r="89" spans="1:6" x14ac:dyDescent="0.25">
      <c r="A89" s="12" t="s">
        <v>71</v>
      </c>
      <c r="B89" s="28">
        <v>0</v>
      </c>
      <c r="C89" s="29"/>
      <c r="D89" s="29"/>
      <c r="E89" s="29"/>
      <c r="F89" s="30"/>
    </row>
    <row r="90" spans="1:6" s="22" customFormat="1" ht="14.4" customHeight="1" x14ac:dyDescent="0.25">
      <c r="A90" s="31" t="s">
        <v>72</v>
      </c>
      <c r="B90" s="32">
        <f>SUM(B88:F89)</f>
        <v>0</v>
      </c>
      <c r="C90" s="33"/>
      <c r="D90" s="33"/>
      <c r="E90" s="33"/>
      <c r="F90" s="34"/>
    </row>
    <row r="91" spans="1:6" ht="9" customHeight="1" x14ac:dyDescent="0.25">
      <c r="A91" s="44"/>
      <c r="B91" s="13"/>
      <c r="C91" s="13"/>
      <c r="D91" s="13"/>
      <c r="E91" s="13"/>
      <c r="F91" s="13"/>
    </row>
    <row r="92" spans="1:6" s="22" customFormat="1" x14ac:dyDescent="0.25">
      <c r="A92" s="35" t="s">
        <v>73</v>
      </c>
      <c r="B92" s="36"/>
      <c r="C92" s="37"/>
      <c r="D92" s="37"/>
      <c r="E92" s="37"/>
      <c r="F92" s="38"/>
    </row>
    <row r="93" spans="1:6" x14ac:dyDescent="0.25">
      <c r="A93" s="12" t="s">
        <v>74</v>
      </c>
      <c r="B93" s="28">
        <v>2000</v>
      </c>
      <c r="C93" s="29"/>
      <c r="D93" s="29"/>
      <c r="E93" s="29"/>
      <c r="F93" s="30"/>
    </row>
    <row r="94" spans="1:6" x14ac:dyDescent="0.25">
      <c r="A94" s="12" t="s">
        <v>75</v>
      </c>
      <c r="B94" s="28"/>
      <c r="C94" s="29"/>
      <c r="D94" s="29"/>
      <c r="E94" s="29"/>
      <c r="F94" s="30"/>
    </row>
    <row r="95" spans="1:6" x14ac:dyDescent="0.25">
      <c r="A95" s="12" t="s">
        <v>26</v>
      </c>
      <c r="B95" s="28">
        <v>1</v>
      </c>
      <c r="C95" s="29"/>
      <c r="D95" s="29"/>
      <c r="E95" s="29"/>
      <c r="F95" s="30"/>
    </row>
    <row r="96" spans="1:6" x14ac:dyDescent="0.25">
      <c r="A96" s="12" t="s">
        <v>27</v>
      </c>
      <c r="B96" s="28">
        <v>1</v>
      </c>
      <c r="C96" s="29"/>
      <c r="D96" s="29"/>
      <c r="E96" s="29"/>
      <c r="F96" s="30"/>
    </row>
    <row r="97" spans="1:6" x14ac:dyDescent="0.25">
      <c r="A97" s="12" t="s">
        <v>28</v>
      </c>
      <c r="B97" s="28">
        <v>409580.73</v>
      </c>
      <c r="C97" s="29"/>
      <c r="D97" s="29"/>
      <c r="E97" s="29"/>
      <c r="F97" s="30"/>
    </row>
    <row r="98" spans="1:6" x14ac:dyDescent="0.25">
      <c r="A98" s="12" t="s">
        <v>76</v>
      </c>
      <c r="B98" s="28"/>
      <c r="C98" s="29"/>
      <c r="D98" s="29"/>
      <c r="E98" s="29"/>
      <c r="F98" s="30"/>
    </row>
    <row r="99" spans="1:6" x14ac:dyDescent="0.25">
      <c r="A99" s="12" t="s">
        <v>26</v>
      </c>
      <c r="B99" s="28">
        <v>1385923.19</v>
      </c>
      <c r="C99" s="29"/>
      <c r="D99" s="29"/>
      <c r="E99" s="29"/>
      <c r="F99" s="30"/>
    </row>
    <row r="100" spans="1:6" x14ac:dyDescent="0.25">
      <c r="A100" s="12" t="s">
        <v>27</v>
      </c>
      <c r="B100" s="28">
        <v>604822.64</v>
      </c>
      <c r="C100" s="29"/>
      <c r="D100" s="29"/>
      <c r="E100" s="29"/>
      <c r="F100" s="30"/>
    </row>
    <row r="101" spans="1:6" x14ac:dyDescent="0.25">
      <c r="A101" s="12" t="s">
        <v>28</v>
      </c>
      <c r="B101" s="28">
        <v>4694385.42</v>
      </c>
      <c r="C101" s="29"/>
      <c r="D101" s="29"/>
      <c r="E101" s="29"/>
      <c r="F101" s="30"/>
    </row>
    <row r="102" spans="1:6" s="22" customFormat="1" ht="14.4" customHeight="1" x14ac:dyDescent="0.25">
      <c r="A102" s="31" t="s">
        <v>77</v>
      </c>
      <c r="B102" s="32">
        <f>SUM(B93:F101)</f>
        <v>7096713.9800000004</v>
      </c>
      <c r="C102" s="33"/>
      <c r="D102" s="33"/>
      <c r="E102" s="33"/>
      <c r="F102" s="34"/>
    </row>
    <row r="103" spans="1:6" x14ac:dyDescent="0.25">
      <c r="A103" s="45" t="s">
        <v>78</v>
      </c>
      <c r="B103" s="13"/>
      <c r="C103" s="13"/>
      <c r="D103" s="13"/>
      <c r="E103" s="13"/>
      <c r="F103" s="13"/>
    </row>
    <row r="104" spans="1:6" s="22" customFormat="1" x14ac:dyDescent="0.25">
      <c r="A104" s="35" t="s">
        <v>79</v>
      </c>
      <c r="B104" s="36"/>
      <c r="C104" s="37"/>
      <c r="D104" s="37"/>
      <c r="E104" s="37"/>
      <c r="F104" s="38"/>
    </row>
    <row r="105" spans="1:6" x14ac:dyDescent="0.25">
      <c r="A105" s="12" t="s">
        <v>80</v>
      </c>
      <c r="B105" s="28">
        <v>834315.75</v>
      </c>
      <c r="C105" s="29"/>
      <c r="D105" s="29"/>
      <c r="E105" s="29"/>
      <c r="F105" s="30"/>
    </row>
    <row r="106" spans="1:6" x14ac:dyDescent="0.25">
      <c r="A106" s="12" t="s">
        <v>81</v>
      </c>
      <c r="B106" s="28">
        <v>0</v>
      </c>
      <c r="C106" s="29"/>
      <c r="D106" s="29"/>
      <c r="E106" s="29"/>
      <c r="F106" s="30"/>
    </row>
    <row r="107" spans="1:6" x14ac:dyDescent="0.25">
      <c r="A107" s="12" t="s">
        <v>82</v>
      </c>
      <c r="B107" s="28">
        <v>15529.95</v>
      </c>
      <c r="C107" s="29"/>
      <c r="D107" s="29"/>
      <c r="E107" s="29"/>
      <c r="F107" s="30"/>
    </row>
    <row r="108" spans="1:6" s="22" customFormat="1" ht="14.4" customHeight="1" x14ac:dyDescent="0.25">
      <c r="A108" s="31" t="s">
        <v>83</v>
      </c>
      <c r="B108" s="32">
        <f>SUM(B105:F107)</f>
        <v>849845.7</v>
      </c>
      <c r="C108" s="33"/>
      <c r="D108" s="33"/>
      <c r="E108" s="33"/>
      <c r="F108" s="34"/>
    </row>
    <row r="109" spans="1:6" ht="9" customHeight="1" x14ac:dyDescent="0.25">
      <c r="A109" s="13"/>
      <c r="B109" s="13"/>
      <c r="C109" s="13"/>
      <c r="D109" s="13"/>
      <c r="E109" s="13"/>
      <c r="F109" s="13"/>
    </row>
    <row r="110" spans="1:6" x14ac:dyDescent="0.25">
      <c r="A110" s="46" t="s">
        <v>84</v>
      </c>
      <c r="B110" s="47"/>
      <c r="C110" s="47"/>
      <c r="D110" s="47"/>
      <c r="E110" s="47"/>
      <c r="F110" s="48"/>
    </row>
    <row r="111" spans="1:6" ht="40.799999999999997" customHeight="1" x14ac:dyDescent="0.25">
      <c r="A111" s="49" t="s">
        <v>85</v>
      </c>
      <c r="B111" s="50"/>
      <c r="C111" s="50"/>
      <c r="D111" s="50"/>
      <c r="E111" s="50"/>
      <c r="F111" s="51"/>
    </row>
    <row r="112" spans="1:6" x14ac:dyDescent="0.25">
      <c r="A112" s="2" t="s">
        <v>86</v>
      </c>
    </row>
    <row r="115" spans="1:6" x14ac:dyDescent="0.25">
      <c r="A115" s="2" t="s">
        <v>87</v>
      </c>
      <c r="B115" s="2" t="s">
        <v>88</v>
      </c>
      <c r="E115" s="52">
        <f ca="1">TODAY()</f>
        <v>44572</v>
      </c>
      <c r="F115" s="52"/>
    </row>
    <row r="116" spans="1:6" ht="14.4" customHeight="1" x14ac:dyDescent="0.25">
      <c r="A116" s="2" t="s">
        <v>89</v>
      </c>
      <c r="B116" s="53">
        <f>B33+B47+B85+B90-B102</f>
        <v>0</v>
      </c>
      <c r="C116" s="53"/>
      <c r="D116" s="53"/>
      <c r="E116" s="53"/>
      <c r="F116" s="53"/>
    </row>
  </sheetData>
  <mergeCells count="104">
    <mergeCell ref="E115:F115"/>
    <mergeCell ref="B116:F116"/>
    <mergeCell ref="B105:F105"/>
    <mergeCell ref="B106:F106"/>
    <mergeCell ref="B107:F107"/>
    <mergeCell ref="B108:F108"/>
    <mergeCell ref="A109:F109"/>
    <mergeCell ref="A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A78:F78"/>
    <mergeCell ref="B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33:F33 B65:F77">
    <cfRule type="cellIs" dxfId="12" priority="13" operator="lessThan">
      <formula>0</formula>
    </cfRule>
  </conditionalFormatting>
  <conditionalFormatting sqref="B36:F43 B47:F47 B46">
    <cfRule type="cellIs" dxfId="11" priority="12" operator="lessThan">
      <formula>0</formula>
    </cfRule>
  </conditionalFormatting>
  <conditionalFormatting sqref="B50:F54">
    <cfRule type="cellIs" dxfId="10" priority="11" operator="lessThan">
      <formula>0</formula>
    </cfRule>
  </conditionalFormatting>
  <conditionalFormatting sqref="B58:F61">
    <cfRule type="cellIs" dxfId="9" priority="10" operator="lessThan">
      <formula>0</formula>
    </cfRule>
  </conditionalFormatting>
  <conditionalFormatting sqref="B80:F85">
    <cfRule type="cellIs" dxfId="8" priority="9" operator="lessThan">
      <formula>0</formula>
    </cfRule>
  </conditionalFormatting>
  <conditionalFormatting sqref="B88:F90">
    <cfRule type="cellIs" dxfId="7" priority="8" operator="lessThan">
      <formula>0</formula>
    </cfRule>
  </conditionalFormatting>
  <conditionalFormatting sqref="B94:F102">
    <cfRule type="cellIs" dxfId="6" priority="7" operator="lessThan">
      <formula>0</formula>
    </cfRule>
  </conditionalFormatting>
  <conditionalFormatting sqref="B105:F108">
    <cfRule type="cellIs" dxfId="5" priority="6" operator="lessThan">
      <formula>0</formula>
    </cfRule>
  </conditionalFormatting>
  <conditionalFormatting sqref="B45">
    <cfRule type="cellIs" dxfId="4" priority="5" operator="lessThan">
      <formula>0</formula>
    </cfRule>
  </conditionalFormatting>
  <conditionalFormatting sqref="B25:F32">
    <cfRule type="cellIs" dxfId="3" priority="4" operator="lessThan">
      <formula>0</formula>
    </cfRule>
  </conditionalFormatting>
  <conditionalFormatting sqref="B44:F44">
    <cfRule type="cellIs" dxfId="2" priority="3" operator="lessThan">
      <formula>0</formula>
    </cfRule>
  </conditionalFormatting>
  <conditionalFormatting sqref="B24:F24">
    <cfRule type="cellIs" dxfId="1" priority="2" operator="lessThan">
      <formula>0</formula>
    </cfRule>
  </conditionalFormatting>
  <conditionalFormatting sqref="B93:F93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Width="0" fitToHeight="0" orientation="portrait" r:id="rId1"/>
  <rowBreaks count="1" manualBreakCount="1">
    <brk id="77" max="5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ZkaFXJa6tvjQvi9wN549M95UdzcKzW7yCB0avycWSXU=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Xz31WMak9Km+Dh9RQ5L1vh4YF/nvSbJ85fOINhBEfV8=</DigestValue>
    </Reference>
  </SignedInfo>
  <SignatureValue>jvnXpL3VtOq+pxeKvYZDBGTaKfafHaifpXt9L0RGYV2WdSgZjUoIDAASKkvtmP1gSblCRGifQuDL
zHIUXGKIis9Ucbd9KfmQNt88gBis4YIBwwIXunCU++H9ZnN0sduxbvx5+nEgt9EolsN5Zu4uBh/S
2HjFsFlB1pA6A25QUWWid/9dNaa1mYMyzNiFCaS4gx2Kze4B25bUJQCG0GdBH+4VlhXEu6PUWHGe
5sycLDddYPCYmJxDwT1ndnF91DVlvgzOIbWkg3wP1d1Z/a5PaJLEjjUuPeAXBlNF/9wZMVMOxu7U
6keXDy8s7TTAMMzyzLMmpNNRJ+lAFKvJZZChiQ==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OmPuwY/HZMPt+QQ4n50fR4jG3qu26/NO99dTYdYuPcc=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4Fa0XuxpnbIKpsYRgCZNiww5TsdayVaKIw75M/zcQX8=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SbENwN+/euzoeOD3XCv2p41p8KVO/3jwOPei5ISV95o=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iOJTT50OSOMjyjvWM4zrrdeJ/MZEgiCbuc3sY9sJh0o=</DigestValue>
      </Reference>
      <Reference URI="/xl/sharedStrings.xml?ContentType=application/vnd.openxmlformats-officedocument.spreadsheetml.sharedStrings+xml">
        <DigestMethod Algorithm="http://www.w3.org/2001/04/xmlenc#sha256"/>
        <DigestValue>DSTcpeIcUmJuSY0dZcqKfuf6XbhNaT9TlZL+ltNLNyg=</DigestValue>
      </Reference>
      <Reference URI="/xl/styles.xml?ContentType=application/vnd.openxmlformats-officedocument.spreadsheetml.styles+xml">
        <DigestMethod Algorithm="http://www.w3.org/2001/04/xmlenc#sha256"/>
        <DigestValue>40mbHyucEdwM8sRdgzREhsnxo3DS2tnkEam65ygnrzE=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ZH8HwKHSFc44QR9j4Zay1QIKCup9H74XUVxH+IMgsYo=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mx0GRtLmdYJjwBVvTtzgwPpVNf9ll4PBzbBCyX6zJ/M=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2022-01-11T11:12:22Z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2022-01-11T11:12:22Z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05.2021</vt:lpstr>
      <vt:lpstr>'05.2021'!Area_de_impressao</vt:lpstr>
      <vt:lpstr>'05.2021'!Titulos_de_impressao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2022-01-11T11:12:00Z</dcterms:created>
  <dcterms:modified xsi:type="dcterms:W3CDTF">2022-01-11T11:12:08Z</dcterms:modified>
</cp:coreProperties>
</file>