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EMNSL\"/>
    </mc:Choice>
  </mc:AlternateContent>
  <xr:revisionPtr revIDLastSave="0" documentId="8_{08ABE552-CAA2-4BCB-B56F-6560F6F44873}" xr6:coauthVersionLast="47" xr6:coauthVersionMax="47" xr10:uidLastSave="{00000000-0000-0000-0000-000000000000}"/>
  <bookViews>
    <workbookView xWindow="-108" yWindow="-108" windowWidth="23256" windowHeight="12576" xr2:uid="{3BC53004-5A31-4BB6-B2AF-DD70A1344807}"/>
  </bookViews>
  <sheets>
    <sheet name="07.2021" sheetId="1" r:id="rId1"/>
  </sheets>
  <definedNames>
    <definedName name="_xlnm.Print_Area" localSheetId="0">'07.2021'!$A$1:$F$115</definedName>
    <definedName name="_xlnm.Print_Titles" localSheetId="0">'07.2021'!$1:$22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5" i="1" l="1"/>
  <c r="B108" i="1"/>
  <c r="B102" i="1"/>
  <c r="B90" i="1"/>
  <c r="B84" i="1"/>
  <c r="B73" i="1"/>
  <c r="B65" i="1"/>
  <c r="B77" i="1" s="1"/>
  <c r="B85" i="1" s="1"/>
  <c r="B61" i="1"/>
  <c r="B54" i="1"/>
  <c r="B36" i="1"/>
  <c r="B47" i="1" s="1"/>
  <c r="B33" i="1"/>
  <c r="B116" i="1" l="1"/>
</calcChain>
</file>

<file path=xl/sharedStrings.xml><?xml version="1.0" encoding="utf-8"?>
<sst xmlns="http://schemas.openxmlformats.org/spreadsheetml/2006/main" count="110" uniqueCount="90">
  <si>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</si>
  <si>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</si>
  <si>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</si>
  <si>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</si>
  <si>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</si>
  <si>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</si>
  <si>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</si>
  <si>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</si>
  <si>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</si>
  <si>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</si>
  <si>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e Maternidade Nossa Senhora de Lourdes</t>
  </si>
  <si>
    <t>11.858.570/0005-67</t>
  </si>
  <si>
    <t>CONTRATO DE GESTÃO/ADITIVO N°:</t>
  </si>
  <si>
    <t>9° Termo Aditivo ao TTG n° 001/2013 SES/GO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</si>
  <si>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</si>
  <si>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</si>
  <si>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</si>
  <si>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</si>
  <si>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</si>
  <si>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</si>
  <si>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</si>
  <si>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Competência: Julho/2021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</si>
  <si>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</si>
  <si>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</si>
  <si>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</si>
  <si>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</si>
  <si>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</si>
  <si>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</si>
  <si>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</si>
  <si>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</si>
  <si>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</si>
  <si>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</si>
  <si>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</si>
  <si>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</si>
  <si>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</si>
  <si>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</si>
  <si>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</si>
  <si>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</si>
  <si>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</si>
  <si>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</si>
  <si>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</si>
  <si>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</si>
  <si>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</si>
  <si>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</si>
  <si>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</si>
  <si>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</si>
  <si>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</si>
  <si>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</si>
  <si>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</si>
  <si>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</si>
  <si>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</si>
  <si>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</si>
  <si>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</si>
  <si>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</si>
  <si>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</si>
  <si>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</si>
  <si>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</si>
  <si>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</si>
  <si>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Alugueis</t>
  </si>
  <si>
    <t xml:space="preserve">           Reembolso de despesas / Adiantamentos concedidos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</si>
  <si>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</si>
  <si>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</si>
  <si>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</si>
  <si>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</si>
  <si>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</si>
  <si>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</si>
  <si>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</si>
  <si>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</si>
  <si>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</si>
  <si>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</si>
  <si>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</si>
  <si>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</si>
  <si>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</si>
  <si>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31/07/2021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</si>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</sst>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" xfId="0" applyFont="1" applyBorder="1"/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299E3BFA-0884-452C-8CA0-C898163CF133}"/>
            </a:ext>
          </a:extLst>
        </xdr:cNvPr>
        <xdr:cNvGrpSpPr>
          <a:grpSpLocks noChangeAspect="1"/>
        </xdr:cNvGrpSpPr>
      </xdr:nvGrpSpPr>
      <xdr:grpSpPr>
        <a:xfrm>
          <a:off x="4945380" y="45720"/>
          <a:ext cx="248970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10E2099B-6CCA-4FFC-8D4F-F2A8ABAE453D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7E69E073-D0CD-49E8-8385-E40D7D6D2B8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2546823</xdr:colOff>
      <xdr:row>4</xdr:row>
      <xdr:rowOff>71685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C4ED1BE-6309-4647-B8D6-6CAC039E9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963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ABDE-2C5D-4F4C-AEAB-CB1413A1C011}">
  <dimension ref="A7:F116"/>
  <sheetViews>
    <sheetView showGridLines="0" tabSelected="1" view="pageBreakPreview" zoomScaleNormal="100" zoomScaleSheetLayoutView="100" workbookViewId="0"/>
  </sheetViews>
  <sheetFormatPr defaultRowHeight="12" x14ac:dyDescent="0.25"/>
  <cols>
    <col min="1" max="1" width="65.109375" style="2" customWidth="1"/>
    <col min="2" max="2" width="8.21875" style="2" customWidth="1"/>
    <col min="3" max="3" width="9.88671875" style="2" customWidth="1"/>
    <col min="4" max="5" width="8.21875" style="2" customWidth="1"/>
    <col min="6" max="6" width="9.88671875" style="2" customWidth="1"/>
    <col min="7" max="16384" width="8.88671875" style="2"/>
  </cols>
  <sheetData>
    <row r="7" spans="1:6" ht="27" customHeight="1" x14ac:dyDescent="0.25">
      <c r="A7" s="1" t="s">
        <v>0</v>
      </c>
      <c r="B7" s="1"/>
      <c r="C7" s="1"/>
      <c r="D7" s="1"/>
      <c r="E7" s="1"/>
      <c r="F7" s="1"/>
    </row>
    <row r="8" spans="1:6" ht="21" customHeight="1" x14ac:dyDescent="0.25">
      <c r="A8" s="3" t="s">
        <v>1</v>
      </c>
      <c r="B8" s="3"/>
      <c r="C8" s="3"/>
      <c r="D8" s="3"/>
      <c r="E8" s="3"/>
      <c r="F8" s="3"/>
    </row>
    <row r="9" spans="1:6" x14ac:dyDescent="0.25">
      <c r="A9" s="4" t="s">
        <v>2</v>
      </c>
      <c r="B9" s="5" t="s">
        <v>3</v>
      </c>
      <c r="C9" s="6"/>
      <c r="D9" s="6"/>
      <c r="E9" s="6"/>
      <c r="F9" s="7"/>
    </row>
    <row r="10" spans="1:6" x14ac:dyDescent="0.25">
      <c r="A10" s="4" t="s">
        <v>4</v>
      </c>
      <c r="B10" s="5" t="s">
        <v>5</v>
      </c>
      <c r="C10" s="6"/>
      <c r="D10" s="6"/>
      <c r="E10" s="6"/>
      <c r="F10" s="7"/>
    </row>
    <row r="11" spans="1:6" ht="14.4" customHeight="1" x14ac:dyDescent="0.25">
      <c r="A11" s="4" t="s">
        <v>6</v>
      </c>
      <c r="B11" s="5" t="s">
        <v>7</v>
      </c>
      <c r="C11" s="6"/>
      <c r="D11" s="6"/>
      <c r="E11" s="6"/>
      <c r="F11" s="7"/>
    </row>
    <row r="12" spans="1:6" x14ac:dyDescent="0.25">
      <c r="A12" s="4" t="s">
        <v>4</v>
      </c>
      <c r="B12" s="5" t="s">
        <v>8</v>
      </c>
      <c r="C12" s="6"/>
      <c r="D12" s="6"/>
      <c r="E12" s="6"/>
      <c r="F12" s="7"/>
    </row>
    <row r="13" spans="1:6" x14ac:dyDescent="0.25">
      <c r="A13" s="4" t="s">
        <v>9</v>
      </c>
      <c r="B13" s="5" t="s">
        <v>10</v>
      </c>
      <c r="C13" s="6"/>
      <c r="D13" s="6"/>
      <c r="E13" s="6"/>
      <c r="F13" s="7"/>
    </row>
    <row r="14" spans="1:6" x14ac:dyDescent="0.25">
      <c r="A14" s="4" t="s">
        <v>4</v>
      </c>
      <c r="B14" s="5" t="s">
        <v>11</v>
      </c>
      <c r="C14" s="6"/>
      <c r="D14" s="6"/>
      <c r="E14" s="6"/>
      <c r="F14" s="7"/>
    </row>
    <row r="15" spans="1:6" x14ac:dyDescent="0.25">
      <c r="A15" s="4" t="s">
        <v>12</v>
      </c>
      <c r="B15" s="5" t="s">
        <v>13</v>
      </c>
      <c r="C15" s="6"/>
      <c r="D15" s="6"/>
      <c r="E15" s="6"/>
      <c r="F15" s="7"/>
    </row>
    <row r="16" spans="1:6" x14ac:dyDescent="0.25">
      <c r="A16" s="4" t="s">
        <v>14</v>
      </c>
      <c r="B16" s="8" t="s">
        <v>15</v>
      </c>
      <c r="C16" s="9">
        <v>44373</v>
      </c>
      <c r="D16" s="10" t="s">
        <v>16</v>
      </c>
      <c r="E16" s="8" t="s">
        <v>17</v>
      </c>
      <c r="F16" s="11">
        <v>44737</v>
      </c>
    </row>
    <row r="17" spans="1:6" x14ac:dyDescent="0.25">
      <c r="A17" s="12"/>
      <c r="B17" s="13"/>
      <c r="C17" s="13"/>
      <c r="D17" s="13"/>
      <c r="E17" s="13"/>
      <c r="F17" s="14"/>
    </row>
    <row r="18" spans="1:6" x14ac:dyDescent="0.25">
      <c r="A18" s="15" t="s">
        <v>18</v>
      </c>
      <c r="B18" s="16">
        <v>2717366.42</v>
      </c>
      <c r="C18" s="17"/>
      <c r="D18" s="17"/>
      <c r="E18" s="17"/>
      <c r="F18" s="18"/>
    </row>
    <row r="19" spans="1:6" x14ac:dyDescent="0.25">
      <c r="A19" s="15" t="s">
        <v>19</v>
      </c>
      <c r="B19" s="19">
        <v>0</v>
      </c>
      <c r="C19" s="20"/>
      <c r="D19" s="20"/>
      <c r="E19" s="20"/>
      <c r="F19" s="21"/>
    </row>
    <row r="20" spans="1:6" ht="9" customHeight="1" x14ac:dyDescent="0.25">
      <c r="A20" s="13"/>
      <c r="B20" s="13"/>
      <c r="C20" s="13"/>
      <c r="D20" s="13"/>
      <c r="E20" s="13"/>
      <c r="F20" s="13"/>
    </row>
    <row r="21" spans="1:6" s="25" customFormat="1" ht="15.6" x14ac:dyDescent="0.3">
      <c r="A21" s="22" t="s">
        <v>20</v>
      </c>
      <c r="B21" s="23"/>
      <c r="C21" s="23"/>
      <c r="D21" s="23"/>
      <c r="E21" s="23"/>
      <c r="F21" s="24"/>
    </row>
    <row r="22" spans="1:6" s="25" customFormat="1" ht="18" customHeight="1" x14ac:dyDescent="0.25">
      <c r="A22" s="4" t="s">
        <v>21</v>
      </c>
      <c r="B22" s="26" t="s">
        <v>22</v>
      </c>
      <c r="C22" s="26"/>
      <c r="D22" s="26"/>
      <c r="E22" s="26"/>
      <c r="F22" s="27"/>
    </row>
    <row r="23" spans="1:6" x14ac:dyDescent="0.25">
      <c r="A23" s="28" t="s">
        <v>23</v>
      </c>
      <c r="B23" s="29"/>
      <c r="C23" s="29"/>
      <c r="D23" s="29"/>
      <c r="E23" s="29"/>
      <c r="F23" s="30"/>
    </row>
    <row r="24" spans="1:6" x14ac:dyDescent="0.25">
      <c r="A24" s="12" t="s">
        <v>24</v>
      </c>
      <c r="B24" s="31">
        <v>2000</v>
      </c>
      <c r="C24" s="32"/>
      <c r="D24" s="32"/>
      <c r="E24" s="32"/>
      <c r="F24" s="33"/>
    </row>
    <row r="25" spans="1:6" x14ac:dyDescent="0.25">
      <c r="A25" s="12" t="s">
        <v>25</v>
      </c>
      <c r="B25" s="31"/>
      <c r="C25" s="32"/>
      <c r="D25" s="32"/>
      <c r="E25" s="32"/>
      <c r="F25" s="33"/>
    </row>
    <row r="26" spans="1:6" x14ac:dyDescent="0.25">
      <c r="A26" s="12" t="s">
        <v>26</v>
      </c>
      <c r="B26" s="31">
        <v>1</v>
      </c>
      <c r="C26" s="32"/>
      <c r="D26" s="32"/>
      <c r="E26" s="32"/>
      <c r="F26" s="33"/>
    </row>
    <row r="27" spans="1:6" x14ac:dyDescent="0.25">
      <c r="A27" s="12" t="s">
        <v>27</v>
      </c>
      <c r="B27" s="31">
        <v>1</v>
      </c>
      <c r="C27" s="32"/>
      <c r="D27" s="32"/>
      <c r="E27" s="32"/>
      <c r="F27" s="33"/>
    </row>
    <row r="28" spans="1:6" x14ac:dyDescent="0.25">
      <c r="A28" s="12" t="s">
        <v>28</v>
      </c>
      <c r="B28" s="31">
        <v>0</v>
      </c>
      <c r="C28" s="32"/>
      <c r="D28" s="32"/>
      <c r="E28" s="32"/>
      <c r="F28" s="33"/>
    </row>
    <row r="29" spans="1:6" x14ac:dyDescent="0.25">
      <c r="A29" s="12" t="s">
        <v>29</v>
      </c>
      <c r="B29" s="31"/>
      <c r="C29" s="32"/>
      <c r="D29" s="32"/>
      <c r="E29" s="32"/>
      <c r="F29" s="33"/>
    </row>
    <row r="30" spans="1:6" x14ac:dyDescent="0.25">
      <c r="A30" s="12" t="s">
        <v>26</v>
      </c>
      <c r="B30" s="31">
        <v>533656.71</v>
      </c>
      <c r="C30" s="32"/>
      <c r="D30" s="32"/>
      <c r="E30" s="32"/>
      <c r="F30" s="33"/>
    </row>
    <row r="31" spans="1:6" x14ac:dyDescent="0.25">
      <c r="A31" s="12" t="s">
        <v>27</v>
      </c>
      <c r="B31" s="31">
        <v>605579.59</v>
      </c>
      <c r="C31" s="32"/>
      <c r="D31" s="32"/>
      <c r="E31" s="32"/>
      <c r="F31" s="33"/>
    </row>
    <row r="32" spans="1:6" x14ac:dyDescent="0.25">
      <c r="A32" s="12" t="s">
        <v>28</v>
      </c>
      <c r="B32" s="31">
        <v>4141688.85</v>
      </c>
      <c r="C32" s="32"/>
      <c r="D32" s="32"/>
      <c r="E32" s="32"/>
      <c r="F32" s="33"/>
    </row>
    <row r="33" spans="1:6" s="25" customFormat="1" ht="14.4" customHeight="1" x14ac:dyDescent="0.25">
      <c r="A33" s="34" t="s">
        <v>30</v>
      </c>
      <c r="B33" s="35">
        <f>SUM(B24:F32)</f>
        <v>5282927.1500000004</v>
      </c>
      <c r="C33" s="36"/>
      <c r="D33" s="36"/>
      <c r="E33" s="36"/>
      <c r="F33" s="37"/>
    </row>
    <row r="34" spans="1:6" ht="9" customHeight="1" x14ac:dyDescent="0.25">
      <c r="A34" s="13"/>
      <c r="B34" s="13"/>
      <c r="C34" s="13"/>
      <c r="D34" s="13"/>
      <c r="E34" s="13"/>
      <c r="F34" s="13"/>
    </row>
    <row r="35" spans="1:6" s="25" customFormat="1" x14ac:dyDescent="0.25">
      <c r="A35" s="38" t="s">
        <v>31</v>
      </c>
      <c r="B35" s="39"/>
      <c r="C35" s="40"/>
      <c r="D35" s="40"/>
      <c r="E35" s="40"/>
      <c r="F35" s="41"/>
    </row>
    <row r="36" spans="1:6" x14ac:dyDescent="0.25">
      <c r="A36" s="12" t="s">
        <v>32</v>
      </c>
      <c r="B36" s="31">
        <f>86400.02+796229.92+11386.09</f>
        <v>894016.03</v>
      </c>
      <c r="C36" s="32"/>
      <c r="D36" s="32"/>
      <c r="E36" s="32"/>
      <c r="F36" s="33"/>
    </row>
    <row r="37" spans="1:6" x14ac:dyDescent="0.25">
      <c r="A37" s="12" t="s">
        <v>33</v>
      </c>
      <c r="B37" s="31">
        <v>0</v>
      </c>
      <c r="C37" s="32"/>
      <c r="D37" s="32"/>
      <c r="E37" s="32"/>
      <c r="F37" s="33"/>
    </row>
    <row r="38" spans="1:6" ht="13.8" x14ac:dyDescent="0.25">
      <c r="A38" s="12" t="s">
        <v>34</v>
      </c>
      <c r="B38" s="31"/>
      <c r="C38" s="32"/>
      <c r="D38" s="32"/>
      <c r="E38" s="32"/>
      <c r="F38" s="33"/>
    </row>
    <row r="39" spans="1:6" x14ac:dyDescent="0.25">
      <c r="A39" s="12" t="s">
        <v>26</v>
      </c>
      <c r="B39" s="31">
        <v>252.59</v>
      </c>
      <c r="C39" s="32"/>
      <c r="D39" s="32"/>
      <c r="E39" s="32"/>
      <c r="F39" s="33"/>
    </row>
    <row r="40" spans="1:6" x14ac:dyDescent="0.25">
      <c r="A40" s="12" t="s">
        <v>27</v>
      </c>
      <c r="B40" s="31">
        <v>17.02</v>
      </c>
      <c r="C40" s="32"/>
      <c r="D40" s="32"/>
      <c r="E40" s="32"/>
      <c r="F40" s="33"/>
    </row>
    <row r="41" spans="1:6" x14ac:dyDescent="0.25">
      <c r="A41" s="12" t="s">
        <v>28</v>
      </c>
      <c r="B41" s="31">
        <v>6944.67</v>
      </c>
      <c r="C41" s="32"/>
      <c r="D41" s="32"/>
      <c r="E41" s="32"/>
      <c r="F41" s="33"/>
    </row>
    <row r="42" spans="1:6" x14ac:dyDescent="0.25">
      <c r="A42" s="12" t="s">
        <v>35</v>
      </c>
      <c r="B42" s="31"/>
      <c r="C42" s="32"/>
      <c r="D42" s="32"/>
      <c r="E42" s="32"/>
      <c r="F42" s="33"/>
    </row>
    <row r="43" spans="1:6" x14ac:dyDescent="0.25">
      <c r="A43" s="12" t="s">
        <v>36</v>
      </c>
      <c r="B43" s="31">
        <v>0</v>
      </c>
      <c r="C43" s="32"/>
      <c r="D43" s="32"/>
      <c r="E43" s="32"/>
      <c r="F43" s="33"/>
    </row>
    <row r="44" spans="1:6" x14ac:dyDescent="0.25">
      <c r="A44" s="12" t="s">
        <v>37</v>
      </c>
      <c r="B44" s="31">
        <v>1</v>
      </c>
      <c r="C44" s="32"/>
      <c r="D44" s="32"/>
      <c r="E44" s="32"/>
      <c r="F44" s="33"/>
    </row>
    <row r="45" spans="1:6" x14ac:dyDescent="0.25">
      <c r="A45" s="12" t="s">
        <v>38</v>
      </c>
      <c r="B45" s="31">
        <v>0</v>
      </c>
      <c r="C45" s="32"/>
      <c r="D45" s="32"/>
      <c r="E45" s="32"/>
      <c r="F45" s="33"/>
    </row>
    <row r="46" spans="1:6" x14ac:dyDescent="0.25">
      <c r="A46" s="12" t="s">
        <v>39</v>
      </c>
      <c r="B46" s="31">
        <v>0</v>
      </c>
      <c r="C46" s="32"/>
      <c r="D46" s="32"/>
      <c r="E46" s="32"/>
      <c r="F46" s="33"/>
    </row>
    <row r="47" spans="1:6" s="25" customFormat="1" ht="14.4" customHeight="1" x14ac:dyDescent="0.25">
      <c r="A47" s="34" t="s">
        <v>40</v>
      </c>
      <c r="B47" s="35">
        <f>SUM(B36:F46)</f>
        <v>901231.31</v>
      </c>
      <c r="C47" s="36"/>
      <c r="D47" s="36"/>
      <c r="E47" s="36"/>
      <c r="F47" s="37"/>
    </row>
    <row r="48" spans="1:6" ht="9" customHeight="1" x14ac:dyDescent="0.25">
      <c r="A48" s="13"/>
      <c r="B48" s="13"/>
      <c r="C48" s="13"/>
      <c r="D48" s="13"/>
      <c r="E48" s="13"/>
      <c r="F48" s="13"/>
    </row>
    <row r="49" spans="1:6" s="25" customFormat="1" x14ac:dyDescent="0.25">
      <c r="A49" s="38" t="s">
        <v>41</v>
      </c>
      <c r="B49" s="39"/>
      <c r="C49" s="40"/>
      <c r="D49" s="40"/>
      <c r="E49" s="40"/>
      <c r="F49" s="41"/>
    </row>
    <row r="50" spans="1:6" ht="13.8" x14ac:dyDescent="0.25">
      <c r="A50" s="12" t="s">
        <v>42</v>
      </c>
      <c r="B50" s="31"/>
      <c r="C50" s="32"/>
      <c r="D50" s="32"/>
      <c r="E50" s="32"/>
      <c r="F50" s="33"/>
    </row>
    <row r="51" spans="1:6" x14ac:dyDescent="0.25">
      <c r="A51" s="12" t="s">
        <v>26</v>
      </c>
      <c r="B51" s="31">
        <v>1533754.24</v>
      </c>
      <c r="C51" s="32"/>
      <c r="D51" s="32"/>
      <c r="E51" s="32"/>
      <c r="F51" s="33"/>
    </row>
    <row r="52" spans="1:6" x14ac:dyDescent="0.25">
      <c r="A52" s="12" t="s">
        <v>27</v>
      </c>
      <c r="B52" s="31">
        <v>677777.1</v>
      </c>
      <c r="C52" s="32"/>
      <c r="D52" s="32"/>
      <c r="E52" s="32"/>
      <c r="F52" s="33"/>
    </row>
    <row r="53" spans="1:6" x14ac:dyDescent="0.25">
      <c r="A53" s="12" t="s">
        <v>28</v>
      </c>
      <c r="B53" s="31">
        <v>2027344.53</v>
      </c>
      <c r="C53" s="32"/>
      <c r="D53" s="32"/>
      <c r="E53" s="32"/>
      <c r="F53" s="33"/>
    </row>
    <row r="54" spans="1:6" s="25" customFormat="1" ht="14.4" customHeight="1" x14ac:dyDescent="0.25">
      <c r="A54" s="34" t="s">
        <v>43</v>
      </c>
      <c r="B54" s="35">
        <f>SUM(B50:F53)</f>
        <v>4238875.87</v>
      </c>
      <c r="C54" s="36"/>
      <c r="D54" s="36"/>
      <c r="E54" s="36"/>
      <c r="F54" s="37"/>
    </row>
    <row r="55" spans="1:6" ht="9" customHeight="1" x14ac:dyDescent="0.25">
      <c r="A55" s="13"/>
      <c r="B55" s="13"/>
      <c r="C55" s="13"/>
      <c r="D55" s="13"/>
      <c r="E55" s="13"/>
      <c r="F55" s="13"/>
    </row>
    <row r="56" spans="1:6" s="25" customFormat="1" x14ac:dyDescent="0.25">
      <c r="A56" s="38" t="s">
        <v>44</v>
      </c>
      <c r="B56" s="39"/>
      <c r="C56" s="40"/>
      <c r="D56" s="40"/>
      <c r="E56" s="40"/>
      <c r="F56" s="41"/>
    </row>
    <row r="57" spans="1:6" ht="13.8" x14ac:dyDescent="0.25">
      <c r="A57" s="12" t="s">
        <v>45</v>
      </c>
      <c r="B57" s="42"/>
      <c r="C57" s="13"/>
      <c r="D57" s="13"/>
      <c r="E57" s="13"/>
      <c r="F57" s="14"/>
    </row>
    <row r="58" spans="1:6" x14ac:dyDescent="0.25">
      <c r="A58" s="12" t="s">
        <v>26</v>
      </c>
      <c r="B58" s="31">
        <v>-2000000</v>
      </c>
      <c r="C58" s="32"/>
      <c r="D58" s="32"/>
      <c r="E58" s="32"/>
      <c r="F58" s="33"/>
    </row>
    <row r="59" spans="1:6" x14ac:dyDescent="0.25">
      <c r="A59" s="12" t="s">
        <v>27</v>
      </c>
      <c r="B59" s="31">
        <v>-77614.429999999993</v>
      </c>
      <c r="C59" s="32"/>
      <c r="D59" s="32"/>
      <c r="E59" s="32"/>
      <c r="F59" s="33"/>
    </row>
    <row r="60" spans="1:6" x14ac:dyDescent="0.25">
      <c r="A60" s="12" t="s">
        <v>28</v>
      </c>
      <c r="B60" s="31">
        <v>0</v>
      </c>
      <c r="C60" s="32"/>
      <c r="D60" s="32"/>
      <c r="E60" s="32"/>
      <c r="F60" s="33"/>
    </row>
    <row r="61" spans="1:6" s="25" customFormat="1" ht="14.4" customHeight="1" x14ac:dyDescent="0.25">
      <c r="A61" s="34" t="s">
        <v>46</v>
      </c>
      <c r="B61" s="35">
        <f>SUM(B58:F60)</f>
        <v>-2077614.43</v>
      </c>
      <c r="C61" s="36"/>
      <c r="D61" s="36"/>
      <c r="E61" s="36"/>
      <c r="F61" s="37"/>
    </row>
    <row r="62" spans="1:6" ht="9" customHeight="1" x14ac:dyDescent="0.25">
      <c r="A62" s="13"/>
      <c r="B62" s="13"/>
      <c r="C62" s="13"/>
      <c r="D62" s="13"/>
      <c r="E62" s="13"/>
      <c r="F62" s="13"/>
    </row>
    <row r="63" spans="1:6" s="25" customFormat="1" x14ac:dyDescent="0.25">
      <c r="A63" s="38" t="s">
        <v>47</v>
      </c>
      <c r="B63" s="39"/>
      <c r="C63" s="40"/>
      <c r="D63" s="40"/>
      <c r="E63" s="40"/>
      <c r="F63" s="41"/>
    </row>
    <row r="64" spans="1:6" s="25" customFormat="1" x14ac:dyDescent="0.25">
      <c r="A64" s="38" t="s">
        <v>48</v>
      </c>
      <c r="B64" s="39"/>
      <c r="C64" s="40"/>
      <c r="D64" s="40"/>
      <c r="E64" s="40"/>
      <c r="F64" s="41"/>
    </row>
    <row r="65" spans="1:6" x14ac:dyDescent="0.25">
      <c r="A65" s="12" t="s">
        <v>49</v>
      </c>
      <c r="B65" s="31">
        <f>-612214.03-111421.86-796229.92</f>
        <v>-1519865.81</v>
      </c>
      <c r="C65" s="32"/>
      <c r="D65" s="32"/>
      <c r="E65" s="32"/>
      <c r="F65" s="33"/>
    </row>
    <row r="66" spans="1:6" x14ac:dyDescent="0.25">
      <c r="A66" s="12" t="s">
        <v>50</v>
      </c>
      <c r="B66" s="31">
        <v>-976046</v>
      </c>
      <c r="C66" s="32"/>
      <c r="D66" s="32"/>
      <c r="E66" s="32"/>
      <c r="F66" s="33"/>
    </row>
    <row r="67" spans="1:6" x14ac:dyDescent="0.25">
      <c r="A67" s="12" t="s">
        <v>51</v>
      </c>
      <c r="B67" s="31">
        <v>-208767.52</v>
      </c>
      <c r="C67" s="32"/>
      <c r="D67" s="32"/>
      <c r="E67" s="32"/>
      <c r="F67" s="33"/>
    </row>
    <row r="68" spans="1:6" x14ac:dyDescent="0.25">
      <c r="A68" s="12" t="s">
        <v>52</v>
      </c>
      <c r="B68" s="31">
        <v>-2</v>
      </c>
      <c r="C68" s="32"/>
      <c r="D68" s="32"/>
      <c r="E68" s="32"/>
      <c r="F68" s="33"/>
    </row>
    <row r="69" spans="1:6" x14ac:dyDescent="0.25">
      <c r="A69" s="12" t="s">
        <v>53</v>
      </c>
      <c r="B69" s="31">
        <v>-95018.82</v>
      </c>
      <c r="C69" s="32"/>
      <c r="D69" s="32"/>
      <c r="E69" s="32"/>
      <c r="F69" s="33"/>
    </row>
    <row r="70" spans="1:6" x14ac:dyDescent="0.25">
      <c r="A70" s="12" t="s">
        <v>54</v>
      </c>
      <c r="B70" s="31">
        <v>-143039.13</v>
      </c>
      <c r="C70" s="32"/>
      <c r="D70" s="32"/>
      <c r="E70" s="32"/>
      <c r="F70" s="33"/>
    </row>
    <row r="71" spans="1:6" ht="27.6" customHeight="1" x14ac:dyDescent="0.25">
      <c r="A71" s="43" t="s">
        <v>55</v>
      </c>
      <c r="B71" s="31">
        <v>0</v>
      </c>
      <c r="C71" s="32"/>
      <c r="D71" s="32"/>
      <c r="E71" s="32"/>
      <c r="F71" s="33"/>
    </row>
    <row r="72" spans="1:6" x14ac:dyDescent="0.25">
      <c r="A72" s="12" t="s">
        <v>56</v>
      </c>
      <c r="B72" s="31"/>
      <c r="C72" s="32"/>
      <c r="D72" s="32"/>
      <c r="E72" s="32"/>
      <c r="F72" s="33"/>
    </row>
    <row r="73" spans="1:6" x14ac:dyDescent="0.25">
      <c r="A73" s="12" t="s">
        <v>57</v>
      </c>
      <c r="B73" s="31">
        <f>-9985.01-11386.09</f>
        <v>-21371.1</v>
      </c>
      <c r="C73" s="32"/>
      <c r="D73" s="32"/>
      <c r="E73" s="32"/>
      <c r="F73" s="33"/>
    </row>
    <row r="74" spans="1:6" x14ac:dyDescent="0.25">
      <c r="A74" s="12" t="s">
        <v>58</v>
      </c>
      <c r="B74" s="31">
        <v>-4738.42</v>
      </c>
      <c r="C74" s="32"/>
      <c r="D74" s="32"/>
      <c r="E74" s="32"/>
      <c r="F74" s="33"/>
    </row>
    <row r="75" spans="1:6" x14ac:dyDescent="0.25">
      <c r="A75" s="12" t="s">
        <v>59</v>
      </c>
      <c r="B75" s="31"/>
      <c r="C75" s="32"/>
      <c r="D75" s="32"/>
      <c r="E75" s="32"/>
      <c r="F75" s="33"/>
    </row>
    <row r="76" spans="1:6" x14ac:dyDescent="0.25">
      <c r="A76" s="12" t="s">
        <v>60</v>
      </c>
      <c r="B76" s="31">
        <v>-1718.01</v>
      </c>
      <c r="C76" s="32"/>
      <c r="D76" s="32"/>
      <c r="E76" s="32"/>
      <c r="F76" s="33"/>
    </row>
    <row r="77" spans="1:6" s="25" customFormat="1" ht="14.4" customHeight="1" x14ac:dyDescent="0.25">
      <c r="A77" s="34" t="s">
        <v>61</v>
      </c>
      <c r="B77" s="35">
        <f>SUM(B65:F76)</f>
        <v>-2970566.8099999996</v>
      </c>
      <c r="C77" s="36"/>
      <c r="D77" s="36"/>
      <c r="E77" s="36"/>
      <c r="F77" s="37"/>
    </row>
    <row r="78" spans="1:6" ht="9" customHeight="1" x14ac:dyDescent="0.25">
      <c r="A78" s="13"/>
      <c r="B78" s="13"/>
      <c r="C78" s="13"/>
      <c r="D78" s="13"/>
      <c r="E78" s="13"/>
      <c r="F78" s="13"/>
    </row>
    <row r="79" spans="1:6" s="25" customFormat="1" x14ac:dyDescent="0.25">
      <c r="A79" s="38" t="s">
        <v>62</v>
      </c>
      <c r="B79" s="39"/>
      <c r="C79" s="40"/>
      <c r="D79" s="40"/>
      <c r="E79" s="40"/>
      <c r="F79" s="41"/>
    </row>
    <row r="80" spans="1:6" x14ac:dyDescent="0.25">
      <c r="A80" s="12" t="s">
        <v>63</v>
      </c>
      <c r="B80" s="31">
        <v>0</v>
      </c>
      <c r="C80" s="32"/>
      <c r="D80" s="32"/>
      <c r="E80" s="32"/>
      <c r="F80" s="33"/>
    </row>
    <row r="81" spans="1:6" x14ac:dyDescent="0.25">
      <c r="A81" s="12" t="s">
        <v>64</v>
      </c>
      <c r="B81" s="44">
        <v>0</v>
      </c>
      <c r="C81" s="45"/>
      <c r="D81" s="45"/>
      <c r="E81" s="45"/>
      <c r="F81" s="46"/>
    </row>
    <row r="82" spans="1:6" x14ac:dyDescent="0.25">
      <c r="A82" s="12" t="s">
        <v>65</v>
      </c>
      <c r="B82" s="31">
        <v>0</v>
      </c>
      <c r="C82" s="32"/>
      <c r="D82" s="32"/>
      <c r="E82" s="32"/>
      <c r="F82" s="33"/>
    </row>
    <row r="83" spans="1:6" x14ac:dyDescent="0.25">
      <c r="A83" s="12" t="s">
        <v>66</v>
      </c>
      <c r="B83" s="31">
        <v>0</v>
      </c>
      <c r="C83" s="32"/>
      <c r="D83" s="32"/>
      <c r="E83" s="32"/>
      <c r="F83" s="33"/>
    </row>
    <row r="84" spans="1:6" s="25" customFormat="1" ht="14.4" customHeight="1" x14ac:dyDescent="0.25">
      <c r="A84" s="34" t="s">
        <v>67</v>
      </c>
      <c r="B84" s="35">
        <f>SUM(B80:F83)</f>
        <v>0</v>
      </c>
      <c r="C84" s="36"/>
      <c r="D84" s="36"/>
      <c r="E84" s="36"/>
      <c r="F84" s="37"/>
    </row>
    <row r="85" spans="1:6" s="25" customFormat="1" ht="14.4" customHeight="1" x14ac:dyDescent="0.25">
      <c r="A85" s="34" t="s">
        <v>68</v>
      </c>
      <c r="B85" s="35">
        <f>B77+B84</f>
        <v>-2970566.8099999996</v>
      </c>
      <c r="C85" s="36"/>
      <c r="D85" s="36"/>
      <c r="E85" s="36"/>
      <c r="F85" s="37"/>
    </row>
    <row r="86" spans="1:6" ht="9" customHeight="1" x14ac:dyDescent="0.25">
      <c r="A86" s="47"/>
      <c r="B86" s="13"/>
      <c r="C86" s="13"/>
      <c r="D86" s="13"/>
      <c r="E86" s="13"/>
      <c r="F86" s="13"/>
    </row>
    <row r="87" spans="1:6" s="25" customFormat="1" x14ac:dyDescent="0.25">
      <c r="A87" s="38" t="s">
        <v>69</v>
      </c>
      <c r="B87" s="39"/>
      <c r="C87" s="40"/>
      <c r="D87" s="40"/>
      <c r="E87" s="40"/>
      <c r="F87" s="41"/>
    </row>
    <row r="88" spans="1:6" x14ac:dyDescent="0.25">
      <c r="A88" s="12" t="s">
        <v>70</v>
      </c>
      <c r="B88" s="31">
        <v>0</v>
      </c>
      <c r="C88" s="32"/>
      <c r="D88" s="32"/>
      <c r="E88" s="32"/>
      <c r="F88" s="33"/>
    </row>
    <row r="89" spans="1:6" x14ac:dyDescent="0.25">
      <c r="A89" s="12" t="s">
        <v>71</v>
      </c>
      <c r="B89" s="31">
        <v>0</v>
      </c>
      <c r="C89" s="32"/>
      <c r="D89" s="32"/>
      <c r="E89" s="32"/>
      <c r="F89" s="33"/>
    </row>
    <row r="90" spans="1:6" s="25" customFormat="1" ht="14.4" customHeight="1" x14ac:dyDescent="0.25">
      <c r="A90" s="34" t="s">
        <v>72</v>
      </c>
      <c r="B90" s="35">
        <f>SUM(B88:F89)</f>
        <v>0</v>
      </c>
      <c r="C90" s="36"/>
      <c r="D90" s="36"/>
      <c r="E90" s="36"/>
      <c r="F90" s="37"/>
    </row>
    <row r="91" spans="1:6" ht="9" customHeight="1" x14ac:dyDescent="0.25">
      <c r="A91" s="47"/>
      <c r="B91" s="13"/>
      <c r="C91" s="13"/>
      <c r="D91" s="13"/>
      <c r="E91" s="13"/>
      <c r="F91" s="13"/>
    </row>
    <row r="92" spans="1:6" s="25" customFormat="1" x14ac:dyDescent="0.25">
      <c r="A92" s="38" t="s">
        <v>73</v>
      </c>
      <c r="B92" s="39"/>
      <c r="C92" s="40"/>
      <c r="D92" s="40"/>
      <c r="E92" s="40"/>
      <c r="F92" s="41"/>
    </row>
    <row r="93" spans="1:6" x14ac:dyDescent="0.25">
      <c r="A93" s="12" t="s">
        <v>74</v>
      </c>
      <c r="B93" s="31">
        <v>2000</v>
      </c>
      <c r="C93" s="32"/>
      <c r="D93" s="32"/>
      <c r="E93" s="32"/>
      <c r="F93" s="33"/>
    </row>
    <row r="94" spans="1:6" x14ac:dyDescent="0.25">
      <c r="A94" s="12" t="s">
        <v>75</v>
      </c>
      <c r="B94" s="31"/>
      <c r="C94" s="32"/>
      <c r="D94" s="32"/>
      <c r="E94" s="32"/>
      <c r="F94" s="33"/>
    </row>
    <row r="95" spans="1:6" x14ac:dyDescent="0.25">
      <c r="A95" s="12" t="s">
        <v>26</v>
      </c>
      <c r="B95" s="31">
        <v>1</v>
      </c>
      <c r="C95" s="32"/>
      <c r="D95" s="32"/>
      <c r="E95" s="32"/>
      <c r="F95" s="33"/>
    </row>
    <row r="96" spans="1:6" x14ac:dyDescent="0.25">
      <c r="A96" s="12" t="s">
        <v>27</v>
      </c>
      <c r="B96" s="31">
        <v>79.650000000000006</v>
      </c>
      <c r="C96" s="32"/>
      <c r="D96" s="32"/>
      <c r="E96" s="32"/>
      <c r="F96" s="33"/>
    </row>
    <row r="97" spans="1:6" x14ac:dyDescent="0.25">
      <c r="A97" s="12" t="s">
        <v>28</v>
      </c>
      <c r="B97" s="31">
        <v>86351.02</v>
      </c>
      <c r="C97" s="32"/>
      <c r="D97" s="32"/>
      <c r="E97" s="32"/>
      <c r="F97" s="33"/>
    </row>
    <row r="98" spans="1:6" x14ac:dyDescent="0.25">
      <c r="A98" s="12" t="s">
        <v>76</v>
      </c>
      <c r="B98" s="31"/>
      <c r="C98" s="32"/>
      <c r="D98" s="32"/>
      <c r="E98" s="32"/>
      <c r="F98" s="33"/>
    </row>
    <row r="99" spans="1:6" x14ac:dyDescent="0.25">
      <c r="A99" s="12" t="s">
        <v>26</v>
      </c>
      <c r="B99" s="31">
        <v>1000041.72</v>
      </c>
      <c r="C99" s="32"/>
      <c r="D99" s="32"/>
      <c r="E99" s="32"/>
      <c r="F99" s="33"/>
    </row>
    <row r="100" spans="1:6" x14ac:dyDescent="0.25">
      <c r="A100" s="12" t="s">
        <v>27</v>
      </c>
      <c r="B100" s="31">
        <v>5421.96</v>
      </c>
      <c r="C100" s="32"/>
      <c r="D100" s="32"/>
      <c r="E100" s="32"/>
      <c r="F100" s="33"/>
    </row>
    <row r="101" spans="1:6" x14ac:dyDescent="0.25">
      <c r="A101" s="12" t="s">
        <v>28</v>
      </c>
      <c r="B101" s="31">
        <v>2119696.2999999998</v>
      </c>
      <c r="C101" s="32"/>
      <c r="D101" s="32"/>
      <c r="E101" s="32"/>
      <c r="F101" s="33"/>
    </row>
    <row r="102" spans="1:6" s="25" customFormat="1" ht="14.4" customHeight="1" x14ac:dyDescent="0.25">
      <c r="A102" s="34" t="s">
        <v>77</v>
      </c>
      <c r="B102" s="35">
        <f>SUM(B93:F101)</f>
        <v>3213591.6499999994</v>
      </c>
      <c r="C102" s="36"/>
      <c r="D102" s="36"/>
      <c r="E102" s="36"/>
      <c r="F102" s="37"/>
    </row>
    <row r="103" spans="1:6" x14ac:dyDescent="0.25">
      <c r="A103" s="48" t="s">
        <v>78</v>
      </c>
      <c r="B103" s="13"/>
      <c r="C103" s="13"/>
      <c r="D103" s="13"/>
      <c r="E103" s="13"/>
      <c r="F103" s="13"/>
    </row>
    <row r="104" spans="1:6" s="25" customFormat="1" x14ac:dyDescent="0.25">
      <c r="A104" s="38" t="s">
        <v>79</v>
      </c>
      <c r="B104" s="39"/>
      <c r="C104" s="40"/>
      <c r="D104" s="40"/>
      <c r="E104" s="40"/>
      <c r="F104" s="41"/>
    </row>
    <row r="105" spans="1:6" x14ac:dyDescent="0.25">
      <c r="A105" s="12" t="s">
        <v>80</v>
      </c>
      <c r="B105" s="31">
        <v>796229.92</v>
      </c>
      <c r="C105" s="32"/>
      <c r="D105" s="32"/>
      <c r="E105" s="32"/>
      <c r="F105" s="33"/>
    </row>
    <row r="106" spans="1:6" x14ac:dyDescent="0.25">
      <c r="A106" s="12" t="s">
        <v>81</v>
      </c>
      <c r="B106" s="31">
        <v>0</v>
      </c>
      <c r="C106" s="32"/>
      <c r="D106" s="32"/>
      <c r="E106" s="32"/>
      <c r="F106" s="33"/>
    </row>
    <row r="107" spans="1:6" x14ac:dyDescent="0.25">
      <c r="A107" s="12" t="s">
        <v>82</v>
      </c>
      <c r="B107" s="31">
        <v>11386.09</v>
      </c>
      <c r="C107" s="32"/>
      <c r="D107" s="32"/>
      <c r="E107" s="32"/>
      <c r="F107" s="33"/>
    </row>
    <row r="108" spans="1:6" s="25" customFormat="1" ht="14.4" customHeight="1" x14ac:dyDescent="0.25">
      <c r="A108" s="34" t="s">
        <v>83</v>
      </c>
      <c r="B108" s="35">
        <f>SUM(B105:F107)</f>
        <v>807616.01</v>
      </c>
      <c r="C108" s="36"/>
      <c r="D108" s="36"/>
      <c r="E108" s="36"/>
      <c r="F108" s="37"/>
    </row>
    <row r="109" spans="1:6" ht="9" customHeight="1" x14ac:dyDescent="0.25">
      <c r="A109" s="13"/>
      <c r="B109" s="13"/>
      <c r="C109" s="13"/>
      <c r="D109" s="13"/>
      <c r="E109" s="13"/>
      <c r="F109" s="13"/>
    </row>
    <row r="110" spans="1:6" x14ac:dyDescent="0.25">
      <c r="A110" s="49" t="s">
        <v>84</v>
      </c>
      <c r="B110" s="50"/>
      <c r="C110" s="50"/>
      <c r="D110" s="50"/>
      <c r="E110" s="50"/>
      <c r="F110" s="51"/>
    </row>
    <row r="111" spans="1:6" ht="40.799999999999997" customHeight="1" x14ac:dyDescent="0.25">
      <c r="A111" s="52" t="s">
        <v>85</v>
      </c>
      <c r="B111" s="53"/>
      <c r="C111" s="53"/>
      <c r="D111" s="53"/>
      <c r="E111" s="53"/>
      <c r="F111" s="54"/>
    </row>
    <row r="112" spans="1:6" x14ac:dyDescent="0.25">
      <c r="A112" s="2" t="s">
        <v>86</v>
      </c>
    </row>
    <row r="115" spans="1:6" x14ac:dyDescent="0.25">
      <c r="A115" s="2" t="s">
        <v>87</v>
      </c>
      <c r="B115" s="2" t="s">
        <v>88</v>
      </c>
      <c r="E115" s="55">
        <f ca="1">TODAY()</f>
        <v>44572</v>
      </c>
      <c r="F115" s="55"/>
    </row>
    <row r="116" spans="1:6" ht="14.4" customHeight="1" x14ac:dyDescent="0.25">
      <c r="A116" s="2" t="s">
        <v>89</v>
      </c>
      <c r="B116" s="56">
        <f>B33+B47+B85+B90-B102</f>
        <v>0</v>
      </c>
      <c r="C116" s="56"/>
      <c r="D116" s="56"/>
      <c r="E116" s="56"/>
      <c r="F116" s="56"/>
    </row>
  </sheetData>
  <mergeCells count="104">
    <mergeCell ref="E115:F115"/>
    <mergeCell ref="B116:F116"/>
    <mergeCell ref="B105:F105"/>
    <mergeCell ref="B106:F106"/>
    <mergeCell ref="B107:F107"/>
    <mergeCell ref="B108:F108"/>
    <mergeCell ref="A109:F109"/>
    <mergeCell ref="A110:F110"/>
    <mergeCell ref="B99:F99"/>
    <mergeCell ref="B100:F100"/>
    <mergeCell ref="B101:F101"/>
    <mergeCell ref="B102:F102"/>
    <mergeCell ref="B103:F103"/>
    <mergeCell ref="B104:F104"/>
    <mergeCell ref="B93:F93"/>
    <mergeCell ref="B94:F94"/>
    <mergeCell ref="B95:F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F81"/>
    <mergeCell ref="B82:F82"/>
    <mergeCell ref="B83:F83"/>
    <mergeCell ref="B84:F84"/>
    <mergeCell ref="B85:F85"/>
    <mergeCell ref="B86:F86"/>
    <mergeCell ref="B75:F75"/>
    <mergeCell ref="B76:F76"/>
    <mergeCell ref="B77:F77"/>
    <mergeCell ref="A78:F78"/>
    <mergeCell ref="B79:F79"/>
    <mergeCell ref="B80:F80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33:F33 B65:F77">
    <cfRule type="cellIs" dxfId="12" priority="13" operator="lessThan">
      <formula>0</formula>
    </cfRule>
  </conditionalFormatting>
  <conditionalFormatting sqref="B36:F43 B47:F47 B46">
    <cfRule type="cellIs" dxfId="11" priority="12" operator="lessThan">
      <formula>0</formula>
    </cfRule>
  </conditionalFormatting>
  <conditionalFormatting sqref="B50:F54">
    <cfRule type="cellIs" dxfId="10" priority="11" operator="lessThan">
      <formula>0</formula>
    </cfRule>
  </conditionalFormatting>
  <conditionalFormatting sqref="B58:F61">
    <cfRule type="cellIs" dxfId="9" priority="10" operator="lessThan">
      <formula>0</formula>
    </cfRule>
  </conditionalFormatting>
  <conditionalFormatting sqref="B80:F85">
    <cfRule type="cellIs" dxfId="8" priority="9" operator="lessThan">
      <formula>0</formula>
    </cfRule>
  </conditionalFormatting>
  <conditionalFormatting sqref="B88:F90">
    <cfRule type="cellIs" dxfId="7" priority="8" operator="lessThan">
      <formula>0</formula>
    </cfRule>
  </conditionalFormatting>
  <conditionalFormatting sqref="B94:F102">
    <cfRule type="cellIs" dxfId="6" priority="7" operator="lessThan">
      <formula>0</formula>
    </cfRule>
  </conditionalFormatting>
  <conditionalFormatting sqref="B105:F108">
    <cfRule type="cellIs" dxfId="5" priority="6" operator="lessThan">
      <formula>0</formula>
    </cfRule>
  </conditionalFormatting>
  <conditionalFormatting sqref="B45">
    <cfRule type="cellIs" dxfId="4" priority="5" operator="lessThan">
      <formula>0</formula>
    </cfRule>
  </conditionalFormatting>
  <conditionalFormatting sqref="B44:F44">
    <cfRule type="cellIs" dxfId="3" priority="4" operator="lessThan">
      <formula>0</formula>
    </cfRule>
  </conditionalFormatting>
  <conditionalFormatting sqref="B25:F32">
    <cfRule type="cellIs" dxfId="2" priority="3" operator="lessThan">
      <formula>0</formula>
    </cfRule>
  </conditionalFormatting>
  <conditionalFormatting sqref="B24:F24">
    <cfRule type="cellIs" dxfId="1" priority="2" operator="lessThan">
      <formula>0</formula>
    </cfRule>
  </conditionalFormatting>
  <conditionalFormatting sqref="B93:F93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1" fitToWidth="0" fitToHeight="0" orientation="portrait" r:id="rId1"/>
  <rowBreaks count="1" manualBreakCount="1">
    <brk id="77" max="5" man="1"/>
  </rowBreaks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CYKke8RPdxQ2qWxvoSnrCsBFlvszJd+ZR2hzvp7INTM=</DigestValue>
    </Reference>
    <Reference Type="http://www.w3.org/2000/09/xmldsig#Object" URI="#idOfficeObject">
      <DigestMethod Algorithm="http://www.w3.org/2001/04/xmlenc#sha256"/>
      <DigestValue>NK4UOYpwRLVXb+fU/95aZpf0WZoUmUuHsRR/MgivMcw=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D200AeDG8tQL4Cp3SIIeW1muFYcpUlpuqkKY2Un1vqU=</DigestValue>
    </Reference>
  </SignedInfo>
  <SignatureValue>caEyTd3CSDaH1LAEmS7TUdGAVyQr93RCTKopj6hS1M/LcixbM3JRlm4h1bAQ0fZxMQKZnDyIDDAf
Bx3SEO6b+0WhaXAeWE3GIMCvQS/ZPB/Vf1hAxturUyf6WCAXWvWBxBZC2XFqfm+ExTO8smzt5NYr
mjrONCIqfzE7DInF0rgZRwKBErtO3z2dBKFAQJKuEZTe0bN0N0r5gx4DS5cSuw4s3rWqK7nJDFGY
5mDSTZ4mI0UPH9ODrxlc1GPFHAkFctuBbwBN/C4cQsfpxvLT5xWo007vPAqzL3NR4rjUtgd4d+Ow
FMORMNpT5X0fPaIi1pFawfGUVT90zHTCdlssMg==</SignatureValue>
  <KeyInfo>
    <X509Data>
      <X509Certificate>MIIHvzCCBaegAwIBAgIIRFNsVJ4VHTUwDQYJKoZIhvcNAQELBQAwczELMAkGA1UEBhMCQlIxEzARBgNVBAoTCklDUC1CcmFzaWwxNjA0BgNVBAsTLVNlY3JldGFyaWEgZGEgUmVjZWl0YSBGZWRlcmFsIGRvIEJyYXNpbCAtIFJGQjEXMBUGA1UEAxMOQUMgQ05ETCBSRkIgdjMwHhcNMjEwNjI5MTIxMTAwWhcNMjIwNjI5MTIxMTAwWjCCAQUxCzAJBgNVBAYTAkJSMRMwEQYDVQQKEwpJQ1AtQnJhc2lsMQswCQYDVQQIEwJCQTERMA8GA1UEBxMIU0FMVkFET1IxFzAVBgNVBAsTDjE1MTc4NjkyMDAwMTMwMTYwNAYDVQQLEy1TZWNyZXRhcmlhIGRhIFJlY2VpdGEgRmVkZXJhbCBkbyBCcmFzaWwgLSBSRkIxFjAUBgNVBAsTDVJGQiBlLUNOUEogQTExGTAXBgNVBAsTEHZpZGVvY29uZmVyZW5jaWExPTA7BgNVBAMTNElOU1RJVFVUTyBERSBHRVNUQU8gRSBIVU1BTklaQUNBTyBJR0g6MTE4NTg1NzAwMDAxMzMwggEiMA0GCSqGSIb3DQEBAQUAA4IBDwAwggEKAoIBAQDmO1u2D9duMGhsue6+EVlFYgy7ROwRM8+nKZoOjNlZlf+gBroIyMN19oTBaxdx/G+/qZYnivxWy9pVXezOuQ9H4dTgrCE6eTzD5aFgYYx2KgLUyqjW6MrWqO9PiiSwS/ktwuaLyJraL/5BTperBv5omRKIlyFOWKi62Bwvi3ELz4QKjhGMoit6t3pc0unKJ5wjDYKJDCKR7oJcD4AuAB8G5QfeNWTxhXoZ0FSPbCDquAG+S0dt3AjSEAKKJTeP5IW2CR4LPI46/2/8bxklNKCFjThZcyKb915arTbU8cFz3DAW92NfI5EBfnhK5j+DAGnTW7090nSwfz4hM1TpSzlJAgMBAAGjggLBMIICvTAfBgNVHSMEGDAWgBRrHzQVQRrqmx7KItLO3e+76TLKiTAOBgNVHQ8BAf8EBAMCBeAwaQYDVR0gBGIwYDBeBgZgTAECATQwVDBSBggrBgEFBQcCARZGaHR0cDovL3JlcG9zaXRvcmlvLmFjc3BjYnJhc2lsLm9yZy5ici9hYy1jbmRscmZiL2FjLWNuZGwtcmZiLXBjLWExLnBkZjCBpgYDVR0fBIGeMIGbMEugSaBHhkVodHRwOi8vcmVwb3NpdG9yaW8uYWNzcGNicmFzaWwub3JnLmJyL2FjLWNuZGxyZmIvbGNyLWFjLWNuZGxyZmJ2NS5jcmwwTKBKoEiGRmh0dHA6Ly9yZXBvc2l0b3JpbzIuYWNzcGNicmFzaWwub3JnLmJyL2FjLWNuZGxyZmIvbGNyLWFjLWNuZGxyZmJ2NS5jcmwwgYkGCCsGAQUFBwEBBH0wezBNBggrBgEFBQcwAoZBaHR0cDovL3JlcG9zaXRvcmlvLmFjc3BjYnJhc2lsLm9yZy5ici9hYy1jbmRscmZiL2FjLWNuZGxyZmJ2NS5wN2IwKgYIKwYBBQUHMAGGHmh0dHA6Ly9vY3NwLmFjc3BjYnJhc2lsLm9yZy5icjCBvwYDVR0RBIG3MIG0gRhHRVJBTERPLkJSSVRPQElHSC5PUkcuQlKgKgYFYEwBAwKgIRMfSk9TRSBHRVJBTERPIEdPTkNBTFZFUyBERSBCUklUT6AZBgVgTAEDA6AQEw4xMTg1ODU3MDAwMDEzM6A4BgVgTAEDBKAvEy0wMTExMTk0OTA4NDU4MjUxNTE1MDAwMDAwMDAwMDAwMDAwMDAwMDAwMDAwMDCgFwYFYEwBAwegDhMMMDAwMDAwMDAwMDAwMB0GA1UdJQQWMBQGCCsGAQUFBwMCBggrBgEFBQcDBDAJBgNVHRMEAjAAMA0GCSqGSIb3DQEBCwUAA4ICAQCe/Hg3ZHHiFDwA5vx2nOADri3w1gLKc4EV/zOUVTPlE3pbzO2zA5SYenw0BQHgj2pmufT8tlP3YsjI8uYLU2G5O6V6ip3W2+6JxqA9ZPS98aFcmM/b98FXAgdML7bEP+bqCJmdERiACncU63+27rc9sZhquya45ykLVMOZMkVoIJD8WE4T/7avxgOQ1nA2/Uu01N+E88KjLWEjb7jQb0igqBEBADvG61rtG9n9QLCjnV54FXzftfOoEtIdJ3jMW0Dzcs8qYnH123jBwyzqpf9LGQZNfIuY49Xywki0iuv5RA72DXhARizrG3yRYMsrN7Lrma5ERs5Ylxf3f7tni7/ytHUe/gxjv6yChoJOXPH+CK3qso5xPt+CuweJUYhG7FxV3OGHjgYWmwfaG/KwwIoT3pX/xG28tkclctmwTFXBN8ZssoouDnZV0UHcS1V2ziio1GbbhQYVWj7tlqPIBr/a7djJ454UYSf5Gt1p9oi5HhnPuma63uY05lSJCTBettxn/EmIWmLuzN/nXw4rQZ2nHjJGUEMEIofOA/9WmJAiDXvRYoBCA2Palh/0/cGIWGvrKaxNvr9blYESULo8DPe/aR1QG4li60pyv+qqlxR/nFIviAxcb/H5p556GVFJu+XazpDXSyYchjs6ySab3Ze6Jk3hMHjcpKJ+bj2soGsm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xatI2PdTOcenx5ahQBMMuTYFF4hdyEvaxr2SQ4qZShg=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OXQY3bF7UCPEJZyyDna6iKMmZp0k/Da1V8zwXniXoYQ=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SbENwN+/euzoeOD3XCv2p41p8KVO/3jwOPei5ISV95o=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DrWdc7o6wv1lW1PlgDfzEQjzs6GYR/NQwzGsiH/5tzI=</DigestValue>
      </Reference>
      <Reference URI="/xl/sharedStrings.xml?ContentType=application/vnd.openxmlformats-officedocument.spreadsheetml.sharedStrings+xml">
        <DigestMethod Algorithm="http://www.w3.org/2001/04/xmlenc#sha256"/>
        <DigestValue>2O3YTrC7iqgMAWzc0P7An6adr9kUESrE2JZViZi1b8k=</DigestValue>
      </Reference>
      <Reference URI="/xl/styles.xml?ContentType=application/vnd.openxmlformats-officedocument.spreadsheetml.styles+xml">
        <DigestMethod Algorithm="http://www.w3.org/2001/04/xmlenc#sha256"/>
        <DigestValue>PVVuHwfmuvcJ786Vq9h+MkLLaLa9YIF9gIzywu2ELc0=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rmPIdFaLtqReQ4DIGgKTqgHRjHu2XrjvGchqWvLFJjc=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ByV4SGSFB6/1sP77k4DPG1B9RsE2ynYXZRH10rL5c+M=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2022-01-11T11:19:01Z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16.0.14701/23</OfficeVersion>
          <ApplicationVersion>16.0.14701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2022-01-11T11:19:01Z</xd:SigningTime>
          <xd:SigningCertificate>
            <xd:Cert>
              <xd:CertDigest>
                <DigestMethod Algorithm="http://www.w3.org/2001/04/xmlenc#sha256"/>
                <DigestValue>dpo/LBybewrT3YOUVHkK/00tb3qaqKErWAdTO/s1nYw=</DigestValue>
              </xd:CertDigest>
              <xd:IssuerSerial>
                <X509IssuerName>CN=AC CNDL RFB v3, OU=Secretaria da Receita Federal do Brasil - RFB, O=ICP-Brasil, C=BR</X509IssuerName>
                <X509SerialNumber>4923397928331320629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07.2021</vt:lpstr>
      <vt:lpstr>'07.2021'!Area_de_impressao</vt:lpstr>
      <vt:lpstr>'07.2021'!Titulos_de_impressao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2022-01-11T11:18:37Z</dcterms:created>
  <dcterms:modified xsi:type="dcterms:W3CDTF">2022-01-11T11:18:49Z</dcterms:modified>
</cp:coreProperties>
</file>