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430761C5-CA9B-4C79-83DB-D751566DE806}" xr6:coauthVersionLast="47" xr6:coauthVersionMax="47" xr10:uidLastSave="{00000000-0000-0000-0000-000000000000}"/>
  <bookViews>
    <workbookView xWindow="-108" yWindow="-108" windowWidth="23256" windowHeight="12576" xr2:uid="{6412618C-9D4E-46DA-A2D2-81FF1E5C4132}"/>
  </bookViews>
  <sheets>
    <sheet name="09.2021" sheetId="1" r:id="rId1"/>
  </sheets>
  <definedNames>
    <definedName name="_xlnm.Print_Area" localSheetId="0">'09.2021'!$A$1:$F$115</definedName>
    <definedName name="_xlnm.Print_Titles" localSheetId="0">'09.2021'!$1:$22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65" i="1"/>
  <c r="B77" i="1" s="1"/>
  <c r="B85" i="1" s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<sst xmlns="http://schemas.openxmlformats.org/spreadsheetml/2006/main" count="110" uniqueCount="90">
  <si>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</si>
  <si>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</si>
  <si>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</si>
  <si>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</si>
  <si>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</si>
  <si>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</si>
  <si>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</si>
  <si>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</si>
  <si>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</si>
  <si>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</si>
  <si>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</si>
  <si>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</si>
  <si>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</si>
  <si>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9°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</si>
  <si>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</si>
  <si>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</si>
  <si>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</si>
  <si>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</si>
  <si>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</si>
  <si>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</si>
  <si>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</si>
  <si>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Setembro/2021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</si>
  <si>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</si>
  <si>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</si>
  <si>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</si>
  <si>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</si>
  <si>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</si>
  <si>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</si>
  <si>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</si>
  <si>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</si>
  <si>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</si>
  <si>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</si>
  <si>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</si>
  <si>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</si>
  <si>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</si>
  <si>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</si>
  <si>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</si>
  <si>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</si>
  <si>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</si>
  <si>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</si>
  <si>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</si>
  <si>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</si>
  <si>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</si>
  <si>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</si>
  <si>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</si>
  <si>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</si>
  <si>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</si>
  <si>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</si>
  <si>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</si>
  <si>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</si>
  <si>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</si>
  <si>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</si>
  <si>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</si>
  <si>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</si>
  <si>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</si>
  <si>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</si>
  <si>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</si>
  <si>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</si>
  <si>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</si>
  <si>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</si>
  <si>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</si>
  <si>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</si>
  <si>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</si>
  <si>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</si>
  <si>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</si>
  <si>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</si>
  <si>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</si>
  <si>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</si>
  <si>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</si>
  <si>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</si>
  <si>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</si>
  <si>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</si>
  <si>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</si>
  <si>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30/09/2021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</si>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</sst>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DDEA163-51DE-4487-8589-1F8A35596E9D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9A959CD1-51BE-4138-9D28-FE83DA6F8D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B7A0BCFA-34B7-421A-95B9-50D67E00F1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A6D1A7E-007B-45BC-8297-0657B007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B4E3-8E99-4B25-8EFD-059D20FD56DE}">
  <dimension ref="A7:G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7" width="11" style="2" bestFit="1" customWidth="1"/>
    <col min="8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44373</v>
      </c>
      <c r="D16" s="10" t="s">
        <v>16</v>
      </c>
      <c r="E16" s="8" t="s">
        <v>17</v>
      </c>
      <c r="F16" s="11">
        <v>44737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2717366.42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32821.33</v>
      </c>
      <c r="C30" s="32"/>
      <c r="D30" s="32"/>
      <c r="E30" s="32"/>
      <c r="F30" s="33"/>
    </row>
    <row r="31" spans="1:6" x14ac:dyDescent="0.25">
      <c r="A31" s="12" t="s">
        <v>27</v>
      </c>
      <c r="B31" s="31">
        <v>578054.16</v>
      </c>
      <c r="C31" s="32"/>
      <c r="D31" s="32"/>
      <c r="E31" s="32"/>
      <c r="F31" s="33"/>
    </row>
    <row r="32" spans="1:6" x14ac:dyDescent="0.25">
      <c r="A32" s="12" t="s">
        <v>28</v>
      </c>
      <c r="B32" s="31">
        <v>1265744.56</v>
      </c>
      <c r="C32" s="32"/>
      <c r="D32" s="32"/>
      <c r="E32" s="32"/>
      <c r="F32" s="33"/>
    </row>
    <row r="33" spans="1:7" s="25" customFormat="1" ht="14.4" customHeight="1" x14ac:dyDescent="0.25">
      <c r="A33" s="34" t="s">
        <v>30</v>
      </c>
      <c r="B33" s="35">
        <f>SUM(B24:F32)</f>
        <v>1878622.05</v>
      </c>
      <c r="C33" s="36"/>
      <c r="D33" s="36"/>
      <c r="E33" s="36"/>
      <c r="F33" s="37"/>
    </row>
    <row r="34" spans="1:7" ht="9" customHeight="1" x14ac:dyDescent="0.25">
      <c r="A34" s="13"/>
      <c r="B34" s="13"/>
      <c r="C34" s="13"/>
      <c r="D34" s="13"/>
      <c r="E34" s="13"/>
      <c r="F34" s="13"/>
    </row>
    <row r="35" spans="1:7" s="25" customFormat="1" x14ac:dyDescent="0.25">
      <c r="A35" s="38" t="s">
        <v>31</v>
      </c>
      <c r="B35" s="39"/>
      <c r="C35" s="40"/>
      <c r="D35" s="40"/>
      <c r="E35" s="40"/>
      <c r="F35" s="41"/>
    </row>
    <row r="36" spans="1:7" x14ac:dyDescent="0.25">
      <c r="A36" s="12" t="s">
        <v>32</v>
      </c>
      <c r="B36" s="31">
        <f>3915773.81+830510.25+10390.09</f>
        <v>4756674.1500000004</v>
      </c>
      <c r="C36" s="32"/>
      <c r="D36" s="32"/>
      <c r="E36" s="32"/>
      <c r="F36" s="33"/>
    </row>
    <row r="37" spans="1:7" x14ac:dyDescent="0.25">
      <c r="A37" s="12" t="s">
        <v>33</v>
      </c>
      <c r="B37" s="31">
        <v>0</v>
      </c>
      <c r="C37" s="32"/>
      <c r="D37" s="32"/>
      <c r="E37" s="32"/>
      <c r="F37" s="33"/>
    </row>
    <row r="38" spans="1:7" ht="13.8" x14ac:dyDescent="0.25">
      <c r="A38" s="12" t="s">
        <v>34</v>
      </c>
      <c r="B38" s="31"/>
      <c r="C38" s="32"/>
      <c r="D38" s="32"/>
      <c r="E38" s="32"/>
      <c r="F38" s="33"/>
    </row>
    <row r="39" spans="1:7" x14ac:dyDescent="0.25">
      <c r="A39" s="12" t="s">
        <v>26</v>
      </c>
      <c r="B39" s="31">
        <v>171.83</v>
      </c>
      <c r="C39" s="32"/>
      <c r="D39" s="32"/>
      <c r="E39" s="32"/>
      <c r="F39" s="33"/>
    </row>
    <row r="40" spans="1:7" x14ac:dyDescent="0.25">
      <c r="A40" s="12" t="s">
        <v>27</v>
      </c>
      <c r="B40" s="31">
        <v>39.46</v>
      </c>
      <c r="C40" s="32"/>
      <c r="D40" s="32"/>
      <c r="E40" s="32"/>
      <c r="F40" s="33"/>
    </row>
    <row r="41" spans="1:7" x14ac:dyDescent="0.25">
      <c r="A41" s="12" t="s">
        <v>28</v>
      </c>
      <c r="B41" s="31">
        <v>9843.58</v>
      </c>
      <c r="C41" s="32"/>
      <c r="D41" s="32"/>
      <c r="E41" s="32"/>
      <c r="F41" s="33"/>
    </row>
    <row r="42" spans="1:7" x14ac:dyDescent="0.25">
      <c r="A42" s="12" t="s">
        <v>35</v>
      </c>
      <c r="B42" s="31"/>
      <c r="C42" s="32"/>
      <c r="D42" s="32"/>
      <c r="E42" s="32"/>
      <c r="F42" s="33"/>
    </row>
    <row r="43" spans="1:7" x14ac:dyDescent="0.25">
      <c r="A43" s="12" t="s">
        <v>36</v>
      </c>
      <c r="B43" s="31">
        <v>0</v>
      </c>
      <c r="C43" s="32"/>
      <c r="D43" s="32"/>
      <c r="E43" s="32"/>
      <c r="F43" s="33"/>
    </row>
    <row r="44" spans="1:7" x14ac:dyDescent="0.25">
      <c r="A44" s="12" t="s">
        <v>37</v>
      </c>
      <c r="B44" s="31">
        <v>0</v>
      </c>
      <c r="C44" s="32"/>
      <c r="D44" s="32"/>
      <c r="E44" s="32"/>
      <c r="F44" s="33"/>
    </row>
    <row r="45" spans="1:7" x14ac:dyDescent="0.25">
      <c r="A45" s="12" t="s">
        <v>38</v>
      </c>
      <c r="B45" s="31">
        <v>0</v>
      </c>
      <c r="C45" s="32"/>
      <c r="D45" s="32"/>
      <c r="E45" s="32"/>
      <c r="F45" s="33"/>
    </row>
    <row r="46" spans="1:7" x14ac:dyDescent="0.25">
      <c r="A46" s="12" t="s">
        <v>39</v>
      </c>
      <c r="B46" s="31">
        <v>0</v>
      </c>
      <c r="C46" s="32"/>
      <c r="D46" s="32"/>
      <c r="E46" s="32"/>
      <c r="F46" s="33"/>
    </row>
    <row r="47" spans="1:7" s="25" customFormat="1" ht="14.4" customHeight="1" x14ac:dyDescent="0.25">
      <c r="A47" s="34" t="s">
        <v>40</v>
      </c>
      <c r="B47" s="35">
        <f>SUM(B36:F46)</f>
        <v>4766729.0200000005</v>
      </c>
      <c r="C47" s="36"/>
      <c r="D47" s="36"/>
      <c r="E47" s="36"/>
      <c r="F47" s="37"/>
      <c r="G47" s="42"/>
    </row>
    <row r="48" spans="1:7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1893065.36</v>
      </c>
      <c r="C51" s="32"/>
      <c r="D51" s="32"/>
      <c r="E51" s="32"/>
      <c r="F51" s="33"/>
    </row>
    <row r="52" spans="1:6" x14ac:dyDescent="0.25">
      <c r="A52" s="12" t="s">
        <v>27</v>
      </c>
      <c r="B52" s="31">
        <v>573758.42000000004</v>
      </c>
      <c r="C52" s="32"/>
      <c r="D52" s="32"/>
      <c r="E52" s="32"/>
      <c r="F52" s="33"/>
    </row>
    <row r="53" spans="1:6" x14ac:dyDescent="0.25">
      <c r="A53" s="12" t="s">
        <v>28</v>
      </c>
      <c r="B53" s="31">
        <v>607443.6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3074267.3800000004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3"/>
      <c r="C57" s="13"/>
      <c r="D57" s="13"/>
      <c r="E57" s="13"/>
      <c r="F57" s="14"/>
    </row>
    <row r="58" spans="1:6" x14ac:dyDescent="0.25">
      <c r="A58" s="12" t="s">
        <v>26</v>
      </c>
      <c r="B58" s="31">
        <v>-2882555.99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-6985.64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-1500000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-4389541.6300000008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-1244141.15-23792.08-830510.25</f>
        <v>-2098443.48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-765723.66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-239477.19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-151735.07999999999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-163447.29999999999</v>
      </c>
      <c r="C70" s="32"/>
      <c r="D70" s="32"/>
      <c r="E70" s="32"/>
      <c r="F70" s="33"/>
    </row>
    <row r="71" spans="1:6" ht="27.6" customHeight="1" x14ac:dyDescent="0.25">
      <c r="A71" s="44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-12183.1-10390.09</f>
        <v>-22573.190000000002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0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-1768.43</v>
      </c>
      <c r="C76" s="32"/>
      <c r="D76" s="32"/>
      <c r="E76" s="32"/>
      <c r="F76" s="33"/>
    </row>
    <row r="77" spans="1:6" s="25" customFormat="1" ht="14.4" customHeight="1" x14ac:dyDescent="0.25">
      <c r="A77" s="34" t="s">
        <v>61</v>
      </c>
      <c r="B77" s="35">
        <f>SUM(B65:F76)</f>
        <v>-3443168.33</v>
      </c>
      <c r="C77" s="36"/>
      <c r="D77" s="36"/>
      <c r="E77" s="36"/>
      <c r="F77" s="37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5" customFormat="1" x14ac:dyDescent="0.25">
      <c r="A79" s="38" t="s">
        <v>62</v>
      </c>
      <c r="B79" s="39"/>
      <c r="C79" s="40"/>
      <c r="D79" s="40"/>
      <c r="E79" s="40"/>
      <c r="F79" s="41"/>
    </row>
    <row r="80" spans="1:6" x14ac:dyDescent="0.25">
      <c r="A80" s="12" t="s">
        <v>63</v>
      </c>
      <c r="B80" s="31">
        <v>0</v>
      </c>
      <c r="C80" s="32"/>
      <c r="D80" s="32"/>
      <c r="E80" s="32"/>
      <c r="F80" s="33"/>
    </row>
    <row r="81" spans="1:6" x14ac:dyDescent="0.25">
      <c r="A81" s="12" t="s">
        <v>64</v>
      </c>
      <c r="B81" s="45">
        <v>0</v>
      </c>
      <c r="C81" s="46"/>
      <c r="D81" s="46"/>
      <c r="E81" s="46"/>
      <c r="F81" s="47"/>
    </row>
    <row r="82" spans="1:6" x14ac:dyDescent="0.25">
      <c r="A82" s="12" t="s">
        <v>65</v>
      </c>
      <c r="B82" s="31">
        <v>0</v>
      </c>
      <c r="C82" s="32"/>
      <c r="D82" s="32"/>
      <c r="E82" s="32"/>
      <c r="F82" s="33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s="25" customFormat="1" ht="14.4" customHeight="1" x14ac:dyDescent="0.25">
      <c r="A84" s="34" t="s">
        <v>67</v>
      </c>
      <c r="B84" s="35">
        <f>SUM(B80:F83)</f>
        <v>0</v>
      </c>
      <c r="C84" s="36"/>
      <c r="D84" s="36"/>
      <c r="E84" s="36"/>
      <c r="F84" s="37"/>
    </row>
    <row r="85" spans="1:6" s="25" customFormat="1" ht="14.4" customHeight="1" x14ac:dyDescent="0.25">
      <c r="A85" s="34" t="s">
        <v>68</v>
      </c>
      <c r="B85" s="35">
        <f>B77+B84</f>
        <v>-3443168.33</v>
      </c>
      <c r="C85" s="36"/>
      <c r="D85" s="36"/>
      <c r="E85" s="36"/>
      <c r="F85" s="37"/>
    </row>
    <row r="86" spans="1:6" ht="9" customHeight="1" x14ac:dyDescent="0.25">
      <c r="A86" s="48"/>
      <c r="B86" s="13"/>
      <c r="C86" s="13"/>
      <c r="D86" s="13"/>
      <c r="E86" s="13"/>
      <c r="F86" s="13"/>
    </row>
    <row r="87" spans="1:6" s="25" customFormat="1" x14ac:dyDescent="0.25">
      <c r="A87" s="38" t="s">
        <v>69</v>
      </c>
      <c r="B87" s="39"/>
      <c r="C87" s="40"/>
      <c r="D87" s="40"/>
      <c r="E87" s="40"/>
      <c r="F87" s="41"/>
    </row>
    <row r="88" spans="1:6" x14ac:dyDescent="0.25">
      <c r="A88" s="12" t="s">
        <v>70</v>
      </c>
      <c r="B88" s="31">
        <v>0</v>
      </c>
      <c r="C88" s="32"/>
      <c r="D88" s="32"/>
      <c r="E88" s="32"/>
      <c r="F88" s="33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s="25" customFormat="1" ht="14.4" customHeight="1" x14ac:dyDescent="0.25">
      <c r="A90" s="34" t="s">
        <v>72</v>
      </c>
      <c r="B90" s="35">
        <f>SUM(B88:F89)</f>
        <v>0</v>
      </c>
      <c r="C90" s="36"/>
      <c r="D90" s="36"/>
      <c r="E90" s="36"/>
      <c r="F90" s="37"/>
    </row>
    <row r="91" spans="1:6" ht="9" customHeight="1" x14ac:dyDescent="0.25">
      <c r="A91" s="48"/>
      <c r="B91" s="13"/>
      <c r="C91" s="13"/>
      <c r="D91" s="13"/>
      <c r="E91" s="13"/>
      <c r="F91" s="13"/>
    </row>
    <row r="92" spans="1:6" s="25" customFormat="1" x14ac:dyDescent="0.25">
      <c r="A92" s="38" t="s">
        <v>73</v>
      </c>
      <c r="B92" s="39"/>
      <c r="C92" s="40"/>
      <c r="D92" s="40"/>
      <c r="E92" s="40"/>
      <c r="F92" s="41"/>
    </row>
    <row r="93" spans="1:6" x14ac:dyDescent="0.25">
      <c r="A93" s="12" t="s">
        <v>74</v>
      </c>
      <c r="B93" s="31">
        <v>2000</v>
      </c>
      <c r="C93" s="32"/>
      <c r="D93" s="32"/>
      <c r="E93" s="32"/>
      <c r="F93" s="33"/>
    </row>
    <row r="94" spans="1:6" x14ac:dyDescent="0.25">
      <c r="A94" s="12" t="s">
        <v>75</v>
      </c>
      <c r="B94" s="31"/>
      <c r="C94" s="32"/>
      <c r="D94" s="32"/>
      <c r="E94" s="32"/>
      <c r="F94" s="33"/>
    </row>
    <row r="95" spans="1:6" x14ac:dyDescent="0.25">
      <c r="A95" s="12" t="s">
        <v>26</v>
      </c>
      <c r="B95" s="31">
        <v>1</v>
      </c>
      <c r="C95" s="32"/>
      <c r="D95" s="32"/>
      <c r="E95" s="32"/>
      <c r="F95" s="33"/>
    </row>
    <row r="96" spans="1:6" x14ac:dyDescent="0.25">
      <c r="A96" s="12" t="s">
        <v>27</v>
      </c>
      <c r="B96" s="31">
        <v>1</v>
      </c>
      <c r="C96" s="32"/>
      <c r="D96" s="32"/>
      <c r="E96" s="32"/>
      <c r="F96" s="33"/>
    </row>
    <row r="97" spans="1:6" x14ac:dyDescent="0.25">
      <c r="A97" s="12" t="s">
        <v>28</v>
      </c>
      <c r="B97" s="31">
        <v>0</v>
      </c>
      <c r="C97" s="32"/>
      <c r="D97" s="32"/>
      <c r="E97" s="32"/>
      <c r="F97" s="33"/>
    </row>
    <row r="98" spans="1:6" x14ac:dyDescent="0.25">
      <c r="A98" s="12" t="s">
        <v>76</v>
      </c>
      <c r="B98" s="31"/>
      <c r="C98" s="32"/>
      <c r="D98" s="32"/>
      <c r="E98" s="32"/>
      <c r="F98" s="33"/>
    </row>
    <row r="99" spans="1:6" x14ac:dyDescent="0.25">
      <c r="A99" s="12" t="s">
        <v>26</v>
      </c>
      <c r="B99" s="31">
        <v>1022378.35</v>
      </c>
      <c r="C99" s="32"/>
      <c r="D99" s="32"/>
      <c r="E99" s="32"/>
      <c r="F99" s="33"/>
    </row>
    <row r="100" spans="1:6" x14ac:dyDescent="0.25">
      <c r="A100" s="12" t="s">
        <v>27</v>
      </c>
      <c r="B100" s="31">
        <v>11289.67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2166512.7200000002</v>
      </c>
      <c r="C101" s="32"/>
      <c r="D101" s="32"/>
      <c r="E101" s="32"/>
      <c r="F101" s="33"/>
    </row>
    <row r="102" spans="1:6" s="25" customFormat="1" ht="14.4" customHeight="1" x14ac:dyDescent="0.25">
      <c r="A102" s="34" t="s">
        <v>77</v>
      </c>
      <c r="B102" s="35">
        <f>SUM(B93:F101)</f>
        <v>3202182.74</v>
      </c>
      <c r="C102" s="36"/>
      <c r="D102" s="36"/>
      <c r="E102" s="36"/>
      <c r="F102" s="37"/>
    </row>
    <row r="103" spans="1:6" x14ac:dyDescent="0.25">
      <c r="A103" s="49" t="s">
        <v>78</v>
      </c>
      <c r="B103" s="13"/>
      <c r="C103" s="13"/>
      <c r="D103" s="13"/>
      <c r="E103" s="13"/>
      <c r="F103" s="13"/>
    </row>
    <row r="104" spans="1:6" s="25" customFormat="1" x14ac:dyDescent="0.25">
      <c r="A104" s="38" t="s">
        <v>79</v>
      </c>
      <c r="B104" s="39"/>
      <c r="C104" s="40"/>
      <c r="D104" s="40"/>
      <c r="E104" s="40"/>
      <c r="F104" s="41"/>
    </row>
    <row r="105" spans="1:6" x14ac:dyDescent="0.25">
      <c r="A105" s="12" t="s">
        <v>80</v>
      </c>
      <c r="B105" s="31">
        <v>830510.25</v>
      </c>
      <c r="C105" s="32"/>
      <c r="D105" s="32"/>
      <c r="E105" s="32"/>
      <c r="F105" s="33"/>
    </row>
    <row r="106" spans="1:6" x14ac:dyDescent="0.25">
      <c r="A106" s="12" t="s">
        <v>81</v>
      </c>
      <c r="B106" s="31">
        <v>0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10390.09</v>
      </c>
      <c r="C107" s="32"/>
      <c r="D107" s="32"/>
      <c r="E107" s="32"/>
      <c r="F107" s="33"/>
    </row>
    <row r="108" spans="1:6" s="25" customFormat="1" ht="14.4" customHeight="1" x14ac:dyDescent="0.25">
      <c r="A108" s="34" t="s">
        <v>83</v>
      </c>
      <c r="B108" s="35">
        <f>SUM(B105:F107)</f>
        <v>840900.34</v>
      </c>
      <c r="C108" s="36"/>
      <c r="D108" s="36"/>
      <c r="E108" s="36"/>
      <c r="F108" s="37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50" t="s">
        <v>84</v>
      </c>
      <c r="B110" s="51"/>
      <c r="C110" s="51"/>
      <c r="D110" s="51"/>
      <c r="E110" s="51"/>
      <c r="F110" s="52"/>
    </row>
    <row r="111" spans="1:6" ht="40.799999999999997" customHeight="1" x14ac:dyDescent="0.25">
      <c r="A111" s="53" t="s">
        <v>85</v>
      </c>
      <c r="B111" s="54"/>
      <c r="C111" s="54"/>
      <c r="D111" s="54"/>
      <c r="E111" s="54"/>
      <c r="F111" s="55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6">
        <f ca="1">TODAY()</f>
        <v>44572</v>
      </c>
      <c r="F115" s="56"/>
    </row>
    <row r="116" spans="1:6" ht="14.4" customHeight="1" x14ac:dyDescent="0.25">
      <c r="A116" s="2" t="s">
        <v>89</v>
      </c>
      <c r="B116" s="57">
        <f>B33+B47+B85+B90-B102</f>
        <v>0</v>
      </c>
      <c r="C116" s="57"/>
      <c r="D116" s="57"/>
      <c r="E116" s="57"/>
      <c r="F116" s="57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3:F93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81LFewpzNYuTr4FtSwZia9zq6s/xUuPgbFF2I6weUaw=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bnGy1HfOKnzmTjBiOILURuxqAGBb3265lm7VEZsgYso=</DigestValue>
    </Reference>
  </SignedInfo>
  <SignatureValue>GDanUjXSrI3eETpKvdYaDDAyK+Zo0keAeQMXxrL3RFygFy4ri2JL91/4rUCrs3TwwDdaKlQAX5aM
LmqQloHhvoTNf2LVNhkJ3HK5XgMoFRCMrc/KfdGH7lP96tbZXRNw2xFndenmfoxYqQdaj62bIFg2
AINbNYXOj9MZLjHTN4t/PcKL45lZzF2Ugpe+PHh9S+mBCnPuP5amvaI3R1ENz8vPnPHBi/KC//6b
osXImYDafafPl9VmjdOiX+N6G5LHJ1l1iMGDXmfQkvgBe1PYKF3pSs7q3rw4T3Z1Dm5HWT02mb0W
nVp3SYu3XCKVPdvHjrSQ5PJ10NXlKdRzeUicoQ==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xatI2PdTOcenx5ahQBMMuTYFF4hdyEvaxr2SQ4qZShg=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q8M7WhuLlvZYtoVtzbIfCIc7obS5Js8rpZmU+CvnoOo=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B+Z7YOJpX/ADu9dW7M3T4fPAlifVjufy8X/UPas3ojk=</DigestValue>
      </Reference>
      <Reference URI="/xl/styles.xml?ContentType=application/vnd.openxmlformats-officedocument.spreadsheetml.styles+xml">
        <DigestMethod Algorithm="http://www.w3.org/2001/04/xmlenc#sha256"/>
        <DigestValue>gMqggHRd+uGvglcTKPBnkeeoFwiD8tpcvC7Axg8jBd4=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tl6ebOkwI9/mJ2nqLSOl+epTpCgg1iye8ENrd7w3Vok=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VNA1YhjB8jWRmXndplfI3JJ9xmV0rSA+ZIu9WjhGNLY=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2022-01-11T11:39:17Z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2022-01-11T11:39:17Z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09.2021</vt:lpstr>
      <vt:lpstr>'09.2021'!Area_de_impressao</vt:lpstr>
      <vt:lpstr>'09.2021'!Titulos_de_impressao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2022-01-11T11:38:49Z</dcterms:created>
  <dcterms:modified xsi:type="dcterms:W3CDTF">2022-01-11T11:39:02Z</dcterms:modified>
</cp:coreProperties>
</file>