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5FE1609C-8570-4995-A5A7-FC7AB93D7299}" xr6:coauthVersionLast="47" xr6:coauthVersionMax="47" xr10:uidLastSave="{00000000-0000-0000-0000-000000000000}"/>
  <bookViews>
    <workbookView xWindow="-108" yWindow="-108" windowWidth="23256" windowHeight="12576" xr2:uid="{8CB4F6D8-C2A1-407D-A671-2A0C15853FB2}"/>
  </bookViews>
  <sheets>
    <sheet name="10.2021" sheetId="1" r:id="rId1"/>
  </sheets>
  <definedNames>
    <definedName name="_xlnm.Print_Area" localSheetId="0">'10.2021'!$A$1:$F$115</definedName>
    <definedName name="_xlnm.Print_Titles" localSheetId="0">'10.2021'!$1:$22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65" i="1"/>
  <c r="B77" i="1" s="1"/>
  <c r="B85" i="1" s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<sst xmlns="http://schemas.openxmlformats.org/spreadsheetml/2006/main" count="110" uniqueCount="90">
  <si>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</si>
  <si>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</si>
  <si>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</si>
  <si>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</si>
  <si>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</si>
  <si>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</si>
  <si>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</si>
  <si>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</si>
  <si>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</si>
  <si>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</si>
  <si>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</si>
  <si>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</si>
  <si>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</si>
  <si>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9°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</si>
  <si>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</si>
  <si>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</si>
  <si>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</si>
  <si>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</si>
  <si>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</si>
  <si>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</si>
  <si>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</si>
  <si>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Outubro/2021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</si>
  <si>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</si>
  <si>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</si>
  <si>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</si>
  <si>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</si>
  <si>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</si>
  <si>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</si>
  <si>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</si>
  <si>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</si>
  <si>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</si>
  <si>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</si>
  <si>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</si>
  <si>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</si>
  <si>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</si>
  <si>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</si>
  <si>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</si>
  <si>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</si>
  <si>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</si>
  <si>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</si>
  <si>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</si>
  <si>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</si>
  <si>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</si>
  <si>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</si>
  <si>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</si>
  <si>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</si>
  <si>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</si>
  <si>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</si>
  <si>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</si>
  <si>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</si>
  <si>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</si>
  <si>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</si>
  <si>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</si>
  <si>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</si>
  <si>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</si>
  <si>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</si>
  <si>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</si>
  <si>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</si>
  <si>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</si>
  <si>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</si>
  <si>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</si>
  <si>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</si>
  <si>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</si>
  <si>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</si>
  <si>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</si>
  <si>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</si>
  <si>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</si>
  <si>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</si>
  <si>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</si>
  <si>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</si>
  <si>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</si>
  <si>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</si>
  <si>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</si>
  <si>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31/10/2021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</si>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</sst>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AEF4E7A-5D74-40ED-8D26-3B0C24F555DD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AD2B21F9-5EFC-4A20-BC7E-AC789DB1A443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F9B870A-D219-4D1C-BC7F-515D7D369E9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512143-7329-4113-9CD0-F8146EA6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0CD6-E933-48C8-A354-A577137CC969}">
  <dimension ref="A7:G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7" width="11" style="2" bestFit="1" customWidth="1"/>
    <col min="8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44373</v>
      </c>
      <c r="D16" s="10" t="s">
        <v>16</v>
      </c>
      <c r="E16" s="8" t="s">
        <v>17</v>
      </c>
      <c r="F16" s="11">
        <v>44737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2717366.42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1022378.35</v>
      </c>
      <c r="C30" s="32"/>
      <c r="D30" s="32"/>
      <c r="E30" s="32"/>
      <c r="F30" s="33"/>
    </row>
    <row r="31" spans="1:6" x14ac:dyDescent="0.25">
      <c r="A31" s="12" t="s">
        <v>27</v>
      </c>
      <c r="B31" s="31">
        <v>11289.67</v>
      </c>
      <c r="C31" s="32"/>
      <c r="D31" s="32"/>
      <c r="E31" s="32"/>
      <c r="F31" s="33"/>
    </row>
    <row r="32" spans="1:6" x14ac:dyDescent="0.25">
      <c r="A32" s="12" t="s">
        <v>28</v>
      </c>
      <c r="B32" s="31">
        <v>2166512.7200000002</v>
      </c>
      <c r="C32" s="32"/>
      <c r="D32" s="32"/>
      <c r="E32" s="32"/>
      <c r="F32" s="33"/>
    </row>
    <row r="33" spans="1:7" s="25" customFormat="1" ht="14.4" customHeight="1" x14ac:dyDescent="0.25">
      <c r="A33" s="34" t="s">
        <v>30</v>
      </c>
      <c r="B33" s="35">
        <f>SUM(B24:F32)</f>
        <v>3202182.74</v>
      </c>
      <c r="C33" s="36"/>
      <c r="D33" s="36"/>
      <c r="E33" s="36"/>
      <c r="F33" s="37"/>
    </row>
    <row r="34" spans="1:7" ht="9" customHeight="1" x14ac:dyDescent="0.25">
      <c r="A34" s="13"/>
      <c r="B34" s="13"/>
      <c r="C34" s="13"/>
      <c r="D34" s="13"/>
      <c r="E34" s="13"/>
      <c r="F34" s="13"/>
    </row>
    <row r="35" spans="1:7" s="25" customFormat="1" x14ac:dyDescent="0.25">
      <c r="A35" s="38" t="s">
        <v>31</v>
      </c>
      <c r="B35" s="39"/>
      <c r="C35" s="40"/>
      <c r="D35" s="40"/>
      <c r="E35" s="40"/>
      <c r="F35" s="41"/>
    </row>
    <row r="36" spans="1:7" x14ac:dyDescent="0.25">
      <c r="A36" s="12" t="s">
        <v>32</v>
      </c>
      <c r="B36" s="31">
        <f>1374866.77+931153.06+14173.11</f>
        <v>2320192.94</v>
      </c>
      <c r="C36" s="32"/>
      <c r="D36" s="32"/>
      <c r="E36" s="32"/>
      <c r="F36" s="33"/>
    </row>
    <row r="37" spans="1:7" x14ac:dyDescent="0.25">
      <c r="A37" s="12" t="s">
        <v>33</v>
      </c>
      <c r="B37" s="31">
        <v>0</v>
      </c>
      <c r="C37" s="32"/>
      <c r="D37" s="32"/>
      <c r="E37" s="32"/>
      <c r="F37" s="33"/>
    </row>
    <row r="38" spans="1:7" ht="13.8" x14ac:dyDescent="0.25">
      <c r="A38" s="12" t="s">
        <v>34</v>
      </c>
      <c r="B38" s="31"/>
      <c r="C38" s="32"/>
      <c r="D38" s="32"/>
      <c r="E38" s="32"/>
      <c r="F38" s="33"/>
    </row>
    <row r="39" spans="1:7" x14ac:dyDescent="0.25">
      <c r="A39" s="12" t="s">
        <v>26</v>
      </c>
      <c r="B39" s="31">
        <v>10455.280000000001</v>
      </c>
      <c r="C39" s="32"/>
      <c r="D39" s="32"/>
      <c r="E39" s="32"/>
      <c r="F39" s="33"/>
    </row>
    <row r="40" spans="1:7" x14ac:dyDescent="0.25">
      <c r="A40" s="12" t="s">
        <v>27</v>
      </c>
      <c r="B40" s="31">
        <v>142.31</v>
      </c>
      <c r="C40" s="32"/>
      <c r="D40" s="32"/>
      <c r="E40" s="32"/>
      <c r="F40" s="33"/>
    </row>
    <row r="41" spans="1:7" x14ac:dyDescent="0.25">
      <c r="A41" s="12" t="s">
        <v>28</v>
      </c>
      <c r="B41" s="31">
        <v>21.68</v>
      </c>
      <c r="C41" s="32"/>
      <c r="D41" s="32"/>
      <c r="E41" s="32"/>
      <c r="F41" s="33"/>
    </row>
    <row r="42" spans="1:7" x14ac:dyDescent="0.25">
      <c r="A42" s="12" t="s">
        <v>35</v>
      </c>
      <c r="B42" s="31"/>
      <c r="C42" s="32"/>
      <c r="D42" s="32"/>
      <c r="E42" s="32"/>
      <c r="F42" s="33"/>
    </row>
    <row r="43" spans="1:7" x14ac:dyDescent="0.25">
      <c r="A43" s="12" t="s">
        <v>36</v>
      </c>
      <c r="B43" s="31">
        <v>0</v>
      </c>
      <c r="C43" s="32"/>
      <c r="D43" s="32"/>
      <c r="E43" s="32"/>
      <c r="F43" s="33"/>
    </row>
    <row r="44" spans="1:7" x14ac:dyDescent="0.25">
      <c r="A44" s="12" t="s">
        <v>37</v>
      </c>
      <c r="B44" s="31">
        <v>0</v>
      </c>
      <c r="C44" s="32"/>
      <c r="D44" s="32"/>
      <c r="E44" s="32"/>
      <c r="F44" s="33"/>
    </row>
    <row r="45" spans="1:7" x14ac:dyDescent="0.25">
      <c r="A45" s="12" t="s">
        <v>38</v>
      </c>
      <c r="B45" s="31">
        <v>0</v>
      </c>
      <c r="C45" s="32"/>
      <c r="D45" s="32"/>
      <c r="E45" s="32"/>
      <c r="F45" s="33"/>
    </row>
    <row r="46" spans="1:7" x14ac:dyDescent="0.25">
      <c r="A46" s="12" t="s">
        <v>39</v>
      </c>
      <c r="B46" s="31">
        <v>0</v>
      </c>
      <c r="C46" s="32"/>
      <c r="D46" s="32"/>
      <c r="E46" s="32"/>
      <c r="F46" s="33"/>
    </row>
    <row r="47" spans="1:7" s="25" customFormat="1" ht="14.4" customHeight="1" x14ac:dyDescent="0.25">
      <c r="A47" s="34" t="s">
        <v>40</v>
      </c>
      <c r="B47" s="35">
        <f>SUM(B36:F46)</f>
        <v>2330812.21</v>
      </c>
      <c r="C47" s="36"/>
      <c r="D47" s="36"/>
      <c r="E47" s="36"/>
      <c r="F47" s="37"/>
      <c r="G47" s="42"/>
    </row>
    <row r="48" spans="1:7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647489.72</v>
      </c>
      <c r="C51" s="32"/>
      <c r="D51" s="32"/>
      <c r="E51" s="32"/>
      <c r="F51" s="33"/>
    </row>
    <row r="52" spans="1:6" x14ac:dyDescent="0.25">
      <c r="A52" s="12" t="s">
        <v>27</v>
      </c>
      <c r="B52" s="31">
        <v>1694673.18</v>
      </c>
      <c r="C52" s="32"/>
      <c r="D52" s="32"/>
      <c r="E52" s="32"/>
      <c r="F52" s="33"/>
    </row>
    <row r="53" spans="1:6" x14ac:dyDescent="0.25">
      <c r="A53" s="12" t="s">
        <v>28</v>
      </c>
      <c r="B53" s="31">
        <v>586036.4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2928199.3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3"/>
      <c r="C57" s="13"/>
      <c r="D57" s="13"/>
      <c r="E57" s="13"/>
      <c r="F57" s="14"/>
    </row>
    <row r="58" spans="1:6" x14ac:dyDescent="0.25">
      <c r="A58" s="12" t="s">
        <v>26</v>
      </c>
      <c r="B58" s="31">
        <v>-500000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-1063875.76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-654782.80000000005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-2218658.56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-919904.8-23130.11-931153.06</f>
        <v>-1874187.9700000002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-708693.97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-184512.13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-81333.81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-158364.87</v>
      </c>
      <c r="C70" s="32"/>
      <c r="D70" s="32"/>
      <c r="E70" s="32"/>
      <c r="F70" s="33"/>
    </row>
    <row r="71" spans="1:6" ht="27.6" customHeight="1" x14ac:dyDescent="0.25">
      <c r="A71" s="44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-8467.82-14173.11</f>
        <v>-22640.93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0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-2148.9</v>
      </c>
      <c r="C76" s="32"/>
      <c r="D76" s="32"/>
      <c r="E76" s="32"/>
      <c r="F76" s="33"/>
    </row>
    <row r="77" spans="1:6" s="25" customFormat="1" ht="14.4" customHeight="1" x14ac:dyDescent="0.25">
      <c r="A77" s="34" t="s">
        <v>61</v>
      </c>
      <c r="B77" s="35">
        <f>SUM(B65:F76)</f>
        <v>-3031882.5800000005</v>
      </c>
      <c r="C77" s="36"/>
      <c r="D77" s="36"/>
      <c r="E77" s="36"/>
      <c r="F77" s="37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5" customFormat="1" x14ac:dyDescent="0.25">
      <c r="A79" s="38" t="s">
        <v>62</v>
      </c>
      <c r="B79" s="39"/>
      <c r="C79" s="40"/>
      <c r="D79" s="40"/>
      <c r="E79" s="40"/>
      <c r="F79" s="41"/>
    </row>
    <row r="80" spans="1:6" x14ac:dyDescent="0.25">
      <c r="A80" s="12" t="s">
        <v>63</v>
      </c>
      <c r="B80" s="31">
        <v>0</v>
      </c>
      <c r="C80" s="32"/>
      <c r="D80" s="32"/>
      <c r="E80" s="32"/>
      <c r="F80" s="33"/>
    </row>
    <row r="81" spans="1:6" x14ac:dyDescent="0.25">
      <c r="A81" s="12" t="s">
        <v>64</v>
      </c>
      <c r="B81" s="45">
        <v>0</v>
      </c>
      <c r="C81" s="46"/>
      <c r="D81" s="46"/>
      <c r="E81" s="46"/>
      <c r="F81" s="47"/>
    </row>
    <row r="82" spans="1:6" x14ac:dyDescent="0.25">
      <c r="A82" s="12" t="s">
        <v>65</v>
      </c>
      <c r="B82" s="31">
        <v>0</v>
      </c>
      <c r="C82" s="32"/>
      <c r="D82" s="32"/>
      <c r="E82" s="32"/>
      <c r="F82" s="33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s="25" customFormat="1" ht="14.4" customHeight="1" x14ac:dyDescent="0.25">
      <c r="A84" s="34" t="s">
        <v>67</v>
      </c>
      <c r="B84" s="35">
        <f>SUM(B80:F83)</f>
        <v>0</v>
      </c>
      <c r="C84" s="36"/>
      <c r="D84" s="36"/>
      <c r="E84" s="36"/>
      <c r="F84" s="37"/>
    </row>
    <row r="85" spans="1:6" s="25" customFormat="1" ht="14.4" customHeight="1" x14ac:dyDescent="0.25">
      <c r="A85" s="34" t="s">
        <v>68</v>
      </c>
      <c r="B85" s="35">
        <f>B77+B84</f>
        <v>-3031882.5800000005</v>
      </c>
      <c r="C85" s="36"/>
      <c r="D85" s="36"/>
      <c r="E85" s="36"/>
      <c r="F85" s="37"/>
    </row>
    <row r="86" spans="1:6" ht="9" customHeight="1" x14ac:dyDescent="0.25">
      <c r="A86" s="48"/>
      <c r="B86" s="13"/>
      <c r="C86" s="13"/>
      <c r="D86" s="13"/>
      <c r="E86" s="13"/>
      <c r="F86" s="13"/>
    </row>
    <row r="87" spans="1:6" s="25" customFormat="1" x14ac:dyDescent="0.25">
      <c r="A87" s="38" t="s">
        <v>69</v>
      </c>
      <c r="B87" s="39"/>
      <c r="C87" s="40"/>
      <c r="D87" s="40"/>
      <c r="E87" s="40"/>
      <c r="F87" s="41"/>
    </row>
    <row r="88" spans="1:6" x14ac:dyDescent="0.25">
      <c r="A88" s="12" t="s">
        <v>70</v>
      </c>
      <c r="B88" s="31">
        <v>0</v>
      </c>
      <c r="C88" s="32"/>
      <c r="D88" s="32"/>
      <c r="E88" s="32"/>
      <c r="F88" s="33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s="25" customFormat="1" ht="14.4" customHeight="1" x14ac:dyDescent="0.25">
      <c r="A90" s="34" t="s">
        <v>72</v>
      </c>
      <c r="B90" s="35">
        <f>SUM(B88:F89)</f>
        <v>0</v>
      </c>
      <c r="C90" s="36"/>
      <c r="D90" s="36"/>
      <c r="E90" s="36"/>
      <c r="F90" s="37"/>
    </row>
    <row r="91" spans="1:6" ht="9" customHeight="1" x14ac:dyDescent="0.25">
      <c r="A91" s="48"/>
      <c r="B91" s="13"/>
      <c r="C91" s="13"/>
      <c r="D91" s="13"/>
      <c r="E91" s="13"/>
      <c r="F91" s="13"/>
    </row>
    <row r="92" spans="1:6" s="25" customFormat="1" x14ac:dyDescent="0.25">
      <c r="A92" s="38" t="s">
        <v>73</v>
      </c>
      <c r="B92" s="39"/>
      <c r="C92" s="40"/>
      <c r="D92" s="40"/>
      <c r="E92" s="40"/>
      <c r="F92" s="41"/>
    </row>
    <row r="93" spans="1:6" x14ac:dyDescent="0.25">
      <c r="A93" s="12" t="s">
        <v>74</v>
      </c>
      <c r="B93" s="31">
        <v>2000</v>
      </c>
      <c r="C93" s="32"/>
      <c r="D93" s="32"/>
      <c r="E93" s="32"/>
      <c r="F93" s="33"/>
    </row>
    <row r="94" spans="1:6" x14ac:dyDescent="0.25">
      <c r="A94" s="12" t="s">
        <v>75</v>
      </c>
      <c r="B94" s="31"/>
      <c r="C94" s="32"/>
      <c r="D94" s="32"/>
      <c r="E94" s="32"/>
      <c r="F94" s="33"/>
    </row>
    <row r="95" spans="1:6" x14ac:dyDescent="0.25">
      <c r="A95" s="12" t="s">
        <v>26</v>
      </c>
      <c r="B95" s="31">
        <v>1</v>
      </c>
      <c r="C95" s="32"/>
      <c r="D95" s="32"/>
      <c r="E95" s="32"/>
      <c r="F95" s="33"/>
    </row>
    <row r="96" spans="1:6" x14ac:dyDescent="0.25">
      <c r="A96" s="12" t="s">
        <v>27</v>
      </c>
      <c r="B96" s="31">
        <v>1</v>
      </c>
      <c r="C96" s="32"/>
      <c r="D96" s="32"/>
      <c r="E96" s="32"/>
      <c r="F96" s="33"/>
    </row>
    <row r="97" spans="1:6" x14ac:dyDescent="0.25">
      <c r="A97" s="12" t="s">
        <v>28</v>
      </c>
      <c r="B97" s="31">
        <v>0</v>
      </c>
      <c r="C97" s="32"/>
      <c r="D97" s="32"/>
      <c r="E97" s="32"/>
      <c r="F97" s="33"/>
    </row>
    <row r="98" spans="1:6" x14ac:dyDescent="0.25">
      <c r="A98" s="12" t="s">
        <v>76</v>
      </c>
      <c r="B98" s="31"/>
      <c r="C98" s="32"/>
      <c r="D98" s="32"/>
      <c r="E98" s="32"/>
      <c r="F98" s="33"/>
    </row>
    <row r="99" spans="1:6" x14ac:dyDescent="0.25">
      <c r="A99" s="12" t="s">
        <v>26</v>
      </c>
      <c r="B99" s="31">
        <v>391659.99</v>
      </c>
      <c r="C99" s="32"/>
      <c r="D99" s="32"/>
      <c r="E99" s="32"/>
      <c r="F99" s="33"/>
    </row>
    <row r="100" spans="1:6" x14ac:dyDescent="0.25">
      <c r="A100" s="12" t="s">
        <v>27</v>
      </c>
      <c r="B100" s="31">
        <v>80038.19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2027412.19</v>
      </c>
      <c r="C101" s="32"/>
      <c r="D101" s="32"/>
      <c r="E101" s="32"/>
      <c r="F101" s="33"/>
    </row>
    <row r="102" spans="1:6" s="25" customFormat="1" ht="14.4" customHeight="1" x14ac:dyDescent="0.25">
      <c r="A102" s="34" t="s">
        <v>77</v>
      </c>
      <c r="B102" s="35">
        <f>SUM(B93:F101)</f>
        <v>2501112.37</v>
      </c>
      <c r="C102" s="36"/>
      <c r="D102" s="36"/>
      <c r="E102" s="36"/>
      <c r="F102" s="37"/>
    </row>
    <row r="103" spans="1:6" x14ac:dyDescent="0.25">
      <c r="A103" s="49" t="s">
        <v>78</v>
      </c>
      <c r="B103" s="13"/>
      <c r="C103" s="13"/>
      <c r="D103" s="13"/>
      <c r="E103" s="13"/>
      <c r="F103" s="13"/>
    </row>
    <row r="104" spans="1:6" s="25" customFormat="1" x14ac:dyDescent="0.25">
      <c r="A104" s="38" t="s">
        <v>79</v>
      </c>
      <c r="B104" s="39"/>
      <c r="C104" s="40"/>
      <c r="D104" s="40"/>
      <c r="E104" s="40"/>
      <c r="F104" s="41"/>
    </row>
    <row r="105" spans="1:6" x14ac:dyDescent="0.25">
      <c r="A105" s="12" t="s">
        <v>80</v>
      </c>
      <c r="B105" s="31">
        <v>931153.06</v>
      </c>
      <c r="C105" s="32"/>
      <c r="D105" s="32"/>
      <c r="E105" s="32"/>
      <c r="F105" s="33"/>
    </row>
    <row r="106" spans="1:6" x14ac:dyDescent="0.25">
      <c r="A106" s="12" t="s">
        <v>81</v>
      </c>
      <c r="B106" s="31">
        <v>0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14173.11</v>
      </c>
      <c r="C107" s="32"/>
      <c r="D107" s="32"/>
      <c r="E107" s="32"/>
      <c r="F107" s="33"/>
    </row>
    <row r="108" spans="1:6" s="25" customFormat="1" ht="14.4" customHeight="1" x14ac:dyDescent="0.25">
      <c r="A108" s="34" t="s">
        <v>83</v>
      </c>
      <c r="B108" s="35">
        <f>SUM(B105:F107)</f>
        <v>945326.17</v>
      </c>
      <c r="C108" s="36"/>
      <c r="D108" s="36"/>
      <c r="E108" s="36"/>
      <c r="F108" s="37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50" t="s">
        <v>84</v>
      </c>
      <c r="B110" s="51"/>
      <c r="C110" s="51"/>
      <c r="D110" s="51"/>
      <c r="E110" s="51"/>
      <c r="F110" s="52"/>
    </row>
    <row r="111" spans="1:6" ht="40.799999999999997" customHeight="1" x14ac:dyDescent="0.25">
      <c r="A111" s="53" t="s">
        <v>85</v>
      </c>
      <c r="B111" s="54"/>
      <c r="C111" s="54"/>
      <c r="D111" s="54"/>
      <c r="E111" s="54"/>
      <c r="F111" s="55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6">
        <f ca="1">TODAY()</f>
        <v>44572</v>
      </c>
      <c r="F115" s="56"/>
    </row>
    <row r="116" spans="1:6" ht="14.4" customHeight="1" x14ac:dyDescent="0.25">
      <c r="A116" s="2" t="s">
        <v>89</v>
      </c>
      <c r="B116" s="57">
        <f>B33+B47+B85+B90-B102</f>
        <v>0</v>
      </c>
      <c r="C116" s="57"/>
      <c r="D116" s="57"/>
      <c r="E116" s="57"/>
      <c r="F116" s="57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3:F93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KK5LfSLapxqKq48pN7DCkYrbksKUFt1Gko6cUFk2/Uk=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m7oI7qmtvmlJNfg8Rf0c+pGyr3Jc57b+jplCtKGhdeM=</DigestValue>
    </Reference>
  </SignedInfo>
  <SignatureValue>H3TShRZlsH1SuDVAgDisIt4C3LEKIg/FHjdpSEogc9YUM6+ROfuZtcLa1qbZ4kZzYbMEJ8Zmo7z4
wAhcdIZD9jNHm8Wc9j7UXKcfb0OOQ+lW1FIE+HyP4vT/tfYd0TRNbD4Jq13M65Gpa2FQfNT3L9v7
7ICGb3PkClKOetwEIuuSh6c/D32vzkQMrMPSIHePwle5Dcp2VBhA2OXaQO2SP8AHoR7BpTxLsVnI
o91kt8Nsyg6EWQGJ4pOml0IjzuaUy6XqdHi7WPLEV1Cr+6wJ68rsRzQiZ7CdEhV/HMuY3pQ3KZ7N
UbTwgQUWadyJkjJ5awPcVcuJK4Y9Lws1yVePDA==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xatI2PdTOcenx5ahQBMMuTYFF4hdyEvaxr2SQ4qZShg=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l1aHBQIrr08Prr4Sj7/qUkqIV5R+gz9ixxiZdQiX4t8=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B4G4QImIbCr1AKCID/daiW980iGY7/4Y+4T4XBbF+ks=</DigestValue>
      </Reference>
      <Reference URI="/xl/styles.xml?ContentType=application/vnd.openxmlformats-officedocument.spreadsheetml.styles+xml">
        <DigestMethod Algorithm="http://www.w3.org/2001/04/xmlenc#sha256"/>
        <DigestValue>gMqggHRd+uGvglcTKPBnkeeoFwiD8tpcvC7Axg8jBd4=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fEgcjVp2IqBlKYbfhx5KOFcZC+gkxUFwGJWCu68IyTg=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Ma8XlBvj1v0iXa0Vj0RIMhZrXNW+pRJmvBBLK6Ltiow=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2022-01-11T11:42:27Z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2022-01-11T11:42:27Z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10.2021</vt:lpstr>
      <vt:lpstr>'10.2021'!Area_de_impressao</vt:lpstr>
      <vt:lpstr>'10.2021'!Titulos_de_impressao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2022-01-11T11:41:56Z</dcterms:created>
  <dcterms:modified xsi:type="dcterms:W3CDTF">2022-01-11T11:42:12Z</dcterms:modified>
</cp:coreProperties>
</file>