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5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5" l="1"/>
  <c r="C117" i="5"/>
  <c r="B110" i="5"/>
  <c r="B104" i="5"/>
  <c r="B92" i="5"/>
  <c r="B79" i="5"/>
  <c r="B87" i="5" s="1"/>
  <c r="B61" i="5"/>
  <c r="B54" i="5"/>
  <c r="B47" i="5"/>
  <c r="B33" i="5"/>
  <c r="B118" i="5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<sst xmlns="http://schemas.openxmlformats.org/spreadsheetml/2006/main" count="112" uniqueCount="92">
  <si>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</si>
  <si>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</si>
  <si>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</si>
  <si>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CNPJ:</t>
  </si>
  <si>
    <t>NOME DA ORGANIZAÇÃO SOCIAL/CONTRATADA:</t>
  </si>
  <si>
    <t>NOME DA UNIDADE GERIDA:</t>
  </si>
  <si>
    <t>CONTRATO DE GESTÃO/ADITIVO N°:</t>
  </si>
  <si>
    <t>VEGÊNCIA DO CONTRATO DE GESTÃO/TERMO ADITIVO:</t>
  </si>
  <si>
    <t>Relatório Financeiro Mensal</t>
  </si>
  <si>
    <t>1. SALDO BANCÁRIO ANTERIOR</t>
  </si>
  <si>
    <t>1.2 Banco conta movimento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</si>
  <si>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</si>
  <si>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</si>
  <si>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</si>
  <si>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</si>
  <si>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</si>
  <si>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</si>
  <si>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</si>
  <si>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</si>
  <si>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</si>
  <si>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</si>
  <si>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</si>
  <si>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</si>
  <si>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</si>
  <si>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</si>
  <si>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</si>
  <si>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</si>
  <si>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</si>
  <si>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</si>
  <si>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</si>
  <si>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</si>
  <si>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</si>
  <si>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</si>
  <si>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</si>
  <si>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DE PAGAMENTOS - CUSTEIO (5.1= 5.1.1 + 5.1.2 + 5.1.3 + 5.1.4 + 5.1.5 + 5.1.6 + 5.1.7 + 5.1.8)</t>
  </si>
  <si>
    <t>TOTAL GERAL DOS PAGAMENTOS (5= 5.1 + 5.2)</t>
  </si>
  <si>
    <t>6.1 Valores devolvidos à Contratante - CUSTEIO</t>
  </si>
  <si>
    <t>6. VALORES DEVOLVIDOS À CONTRATANTE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</si>
  <si>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</si>
  <si>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</si>
  <si>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</si>
  <si>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</si>
  <si>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</si>
  <si>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</si>
  <si>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</si>
  <si>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</si>
  <si>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</si>
  <si>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</si>
  <si>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</si>
  <si>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</si>
  <si>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</si>
  <si>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</si>
  <si>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Assinatura do Responsável pela Área financeira (obrigatória):</t>
  </si>
  <si>
    <t>Assinatura do Contador:</t>
  </si>
  <si>
    <t>INÍCIO</t>
  </si>
  <si>
    <t>E</t>
  </si>
  <si>
    <t>TÉRMINO</t>
  </si>
  <si>
    <t>Em Reais</t>
  </si>
  <si>
    <t>PREVISÃO DE REPASSE MENSAL DO CONTRATO DE GESTÃO/ADITIVO - CUSTEIO:</t>
  </si>
  <si>
    <t>PREVISÃO DE REPASSE MENSAL DO CONTRATO DE GESTÃO/ADITIVO - INVESTIMENTO:</t>
  </si>
  <si>
    <t>Goiânia,</t>
  </si>
  <si>
    <t>Secretaria de Estado da Saúde - SES/GO</t>
  </si>
  <si>
    <t>02.529.964/0001-57</t>
  </si>
  <si>
    <t>Instituto de Gestão e Humanização - IGH</t>
  </si>
  <si>
    <t>11.858.570/0001-33</t>
  </si>
  <si>
    <t>1.1 Caixa / Fundo fixo</t>
  </si>
  <si>
    <t xml:space="preserve">       Recuperação de despesas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</si>
  <si>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</si>
  <si>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</si>
  <si>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</si>
  <si>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IRRF/IOF sobre aplicações financeiras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</si>
  <si>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</si>
  <si>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</si>
  <si>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</si>
  <si>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</si>
  <si>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</si>
  <si>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</si>
  <si>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>TOTAL DE ENTRADAS (2= 2.1 + 2.2 + 2.3 + 2.4)</t>
  </si>
  <si>
    <t>Teste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</si>
  <si>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</si>
  <si>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</si>
  <si>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</si>
  <si>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 xml:space="preserve">           Reembolso de despesas / Adiantamentos concedidos</t>
  </si>
  <si>
    <t xml:space="preserve">           Reembolso de rateios</t>
  </si>
  <si>
    <t>(1) Os recursos são mantidos em c/c e de aplicação únicas.</t>
  </si>
  <si>
    <t>Competência: Fevereiro/2022</t>
  </si>
  <si>
    <t>Hospital Estadual Maternidade Nossa Senhora de Lourdes</t>
  </si>
  <si>
    <t>11.858.570/0005-67</t>
  </si>
  <si>
    <t>9° Termo Aditivo ao Contrato de Gestão n° 001/2013 SES/GO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</si>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</sst>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2" xfId="2" applyFont="1" applyBorder="1" applyAlignment="1">
      <alignment horizontal="right"/>
    </xf>
    <xf numFmtId="44" fontId="2" fillId="0" borderId="3" xfId="2" applyFont="1" applyBorder="1" applyAlignment="1">
      <alignment horizontal="right"/>
    </xf>
    <xf numFmtId="44" fontId="2" fillId="0" borderId="4" xfId="2" applyFont="1" applyBorder="1" applyAlignment="1">
      <alignment horizontal="right"/>
    </xf>
    <xf numFmtId="44" fontId="2" fillId="0" borderId="2" xfId="2" applyFont="1" applyBorder="1" applyAlignment="1">
      <alignment horizontal="left"/>
    </xf>
    <xf numFmtId="44" fontId="2" fillId="0" borderId="3" xfId="2" applyFont="1" applyBorder="1" applyAlignment="1">
      <alignment horizontal="left"/>
    </xf>
    <xf numFmtId="44" fontId="2" fillId="0" borderId="4" xfId="2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4" customWidth="1"/>
    <col min="2" max="2" width="8.28515625" style="4" customWidth="1"/>
    <col min="3" max="3" width="9.85546875" style="4" customWidth="1"/>
    <col min="4" max="5" width="8.28515625" style="4" customWidth="1"/>
    <col min="6" max="6" width="9.85546875" style="4" customWidth="1"/>
    <col min="7" max="16384" width="8.85546875" style="4"/>
  </cols>
  <sheetData>
    <row r="7" spans="1:6" ht="27" customHeight="1" x14ac:dyDescent="0.2">
      <c r="A7" s="33" t="s">
        <v>0</v>
      </c>
      <c r="B7" s="33"/>
      <c r="C7" s="33"/>
      <c r="D7" s="33"/>
      <c r="E7" s="33"/>
      <c r="F7" s="33"/>
    </row>
    <row r="8" spans="1:6" ht="21" customHeight="1" x14ac:dyDescent="0.2">
      <c r="A8" s="34" t="s">
        <v>1</v>
      </c>
      <c r="B8" s="34"/>
      <c r="C8" s="34"/>
      <c r="D8" s="34"/>
      <c r="E8" s="34"/>
      <c r="F8" s="34"/>
    </row>
    <row r="9" spans="1:6" x14ac:dyDescent="0.2">
      <c r="A9" s="3" t="s">
        <v>2</v>
      </c>
      <c r="B9" s="22" t="s">
        <v>61</v>
      </c>
      <c r="C9" s="23"/>
      <c r="D9" s="23"/>
      <c r="E9" s="23"/>
      <c r="F9" s="24"/>
    </row>
    <row r="10" spans="1:6" x14ac:dyDescent="0.2">
      <c r="A10" s="3" t="s">
        <v>3</v>
      </c>
      <c r="B10" s="22" t="s">
        <v>62</v>
      </c>
      <c r="C10" s="23"/>
      <c r="D10" s="23"/>
      <c r="E10" s="23"/>
      <c r="F10" s="24"/>
    </row>
    <row r="11" spans="1:6" ht="14.45" customHeight="1" x14ac:dyDescent="0.2">
      <c r="A11" s="3" t="s">
        <v>4</v>
      </c>
      <c r="B11" s="22" t="s">
        <v>63</v>
      </c>
      <c r="C11" s="23"/>
      <c r="D11" s="23"/>
      <c r="E11" s="23"/>
      <c r="F11" s="24"/>
    </row>
    <row r="12" spans="1:6" x14ac:dyDescent="0.2">
      <c r="A12" s="3" t="s">
        <v>3</v>
      </c>
      <c r="B12" s="22" t="s">
        <v>64</v>
      </c>
      <c r="C12" s="23"/>
      <c r="D12" s="23"/>
      <c r="E12" s="23"/>
      <c r="F12" s="24"/>
    </row>
    <row r="13" spans="1:6" x14ac:dyDescent="0.2">
      <c r="A13" s="3" t="s">
        <v>5</v>
      </c>
      <c r="B13" s="22" t="s">
        <v>86</v>
      </c>
      <c r="C13" s="23"/>
      <c r="D13" s="23"/>
      <c r="E13" s="23"/>
      <c r="F13" s="24"/>
    </row>
    <row r="14" spans="1:6" x14ac:dyDescent="0.2">
      <c r="A14" s="3" t="s">
        <v>3</v>
      </c>
      <c r="B14" s="22" t="s">
        <v>87</v>
      </c>
      <c r="C14" s="23"/>
      <c r="D14" s="23"/>
      <c r="E14" s="23"/>
      <c r="F14" s="24"/>
    </row>
    <row r="15" spans="1:6" x14ac:dyDescent="0.2">
      <c r="A15" s="3" t="s">
        <v>6</v>
      </c>
      <c r="B15" s="22" t="s">
        <v>88</v>
      </c>
      <c r="C15" s="23"/>
      <c r="D15" s="23"/>
      <c r="E15" s="23"/>
      <c r="F15" s="24"/>
    </row>
    <row r="16" spans="1:6" x14ac:dyDescent="0.2">
      <c r="A16" s="3" t="s">
        <v>7</v>
      </c>
      <c r="B16" s="21" t="s">
        <v>54</v>
      </c>
      <c r="C16" s="16">
        <v>44373</v>
      </c>
      <c r="D16" s="19" t="s">
        <v>55</v>
      </c>
      <c r="E16" s="21" t="s">
        <v>56</v>
      </c>
      <c r="F16" s="17">
        <v>44737</v>
      </c>
    </row>
    <row r="17" spans="1:6" x14ac:dyDescent="0.2">
      <c r="A17" s="20"/>
      <c r="B17" s="25"/>
      <c r="C17" s="25"/>
      <c r="D17" s="25"/>
      <c r="E17" s="25"/>
      <c r="F17" s="26"/>
    </row>
    <row r="18" spans="1:6" x14ac:dyDescent="0.2">
      <c r="A18" s="18" t="s">
        <v>58</v>
      </c>
      <c r="B18" s="27">
        <v>2717366.42</v>
      </c>
      <c r="C18" s="28"/>
      <c r="D18" s="28"/>
      <c r="E18" s="28"/>
      <c r="F18" s="29"/>
    </row>
    <row r="19" spans="1:6" x14ac:dyDescent="0.2">
      <c r="A19" s="5" t="s">
        <v>59</v>
      </c>
      <c r="B19" s="30">
        <v>0</v>
      </c>
      <c r="C19" s="31"/>
      <c r="D19" s="31"/>
      <c r="E19" s="31"/>
      <c r="F19" s="32"/>
    </row>
    <row r="20" spans="1:6" ht="9" customHeight="1" x14ac:dyDescent="0.2">
      <c r="A20" s="25"/>
      <c r="B20" s="25"/>
      <c r="C20" s="25"/>
      <c r="D20" s="25"/>
      <c r="E20" s="25"/>
      <c r="F20" s="25"/>
    </row>
    <row r="21" spans="1:6" s="1" customFormat="1" ht="15.75" x14ac:dyDescent="0.25">
      <c r="A21" s="38" t="s">
        <v>8</v>
      </c>
      <c r="B21" s="39"/>
      <c r="C21" s="39"/>
      <c r="D21" s="39"/>
      <c r="E21" s="39"/>
      <c r="F21" s="40"/>
    </row>
    <row r="22" spans="1:6" s="1" customFormat="1" ht="18" customHeight="1" x14ac:dyDescent="0.2">
      <c r="A22" s="3" t="s">
        <v>85</v>
      </c>
      <c r="B22" s="41" t="s">
        <v>57</v>
      </c>
      <c r="C22" s="41"/>
      <c r="D22" s="41"/>
      <c r="E22" s="41"/>
      <c r="F22" s="42"/>
    </row>
    <row r="23" spans="1:6" x14ac:dyDescent="0.2">
      <c r="A23" s="6" t="s">
        <v>9</v>
      </c>
      <c r="B23" s="7"/>
      <c r="C23" s="7"/>
      <c r="D23" s="7"/>
      <c r="E23" s="7"/>
      <c r="F23" s="8"/>
    </row>
    <row r="24" spans="1:6" x14ac:dyDescent="0.2">
      <c r="A24" s="20" t="s">
        <v>65</v>
      </c>
      <c r="B24" s="35">
        <v>2000</v>
      </c>
      <c r="C24" s="36"/>
      <c r="D24" s="36"/>
      <c r="E24" s="36"/>
      <c r="F24" s="37"/>
    </row>
    <row r="25" spans="1:6" x14ac:dyDescent="0.2">
      <c r="A25" s="20" t="s">
        <v>10</v>
      </c>
      <c r="B25" s="35"/>
      <c r="C25" s="36"/>
      <c r="D25" s="36"/>
      <c r="E25" s="36"/>
      <c r="F25" s="37"/>
    </row>
    <row r="26" spans="1:6" x14ac:dyDescent="0.2">
      <c r="A26" s="20" t="s">
        <v>89</v>
      </c>
      <c r="B26" s="35">
        <v>1</v>
      </c>
      <c r="C26" s="36"/>
      <c r="D26" s="36"/>
      <c r="E26" s="36"/>
      <c r="F26" s="37"/>
    </row>
    <row r="27" spans="1:6" x14ac:dyDescent="0.2">
      <c r="A27" s="20" t="s">
        <v>90</v>
      </c>
      <c r="B27" s="35">
        <v>1</v>
      </c>
      <c r="C27" s="36"/>
      <c r="D27" s="36"/>
      <c r="E27" s="36"/>
      <c r="F27" s="37"/>
    </row>
    <row r="28" spans="1:6" x14ac:dyDescent="0.2">
      <c r="A28" s="20" t="s">
        <v>91</v>
      </c>
      <c r="B28" s="35">
        <v>0</v>
      </c>
      <c r="C28" s="36"/>
      <c r="D28" s="36"/>
      <c r="E28" s="36"/>
      <c r="F28" s="37"/>
    </row>
    <row r="29" spans="1:6" x14ac:dyDescent="0.2">
      <c r="A29" s="20" t="s">
        <v>11</v>
      </c>
      <c r="B29" s="35"/>
      <c r="C29" s="36"/>
      <c r="D29" s="36"/>
      <c r="E29" s="36"/>
      <c r="F29" s="37"/>
    </row>
    <row r="30" spans="1:6" x14ac:dyDescent="0.2">
      <c r="A30" s="20" t="s">
        <v>89</v>
      </c>
      <c r="B30" s="35">
        <v>1655552.59</v>
      </c>
      <c r="C30" s="36"/>
      <c r="D30" s="36"/>
      <c r="E30" s="36"/>
      <c r="F30" s="37"/>
    </row>
    <row r="31" spans="1:6" x14ac:dyDescent="0.2">
      <c r="A31" s="20" t="s">
        <v>90</v>
      </c>
      <c r="B31" s="35">
        <v>37918.769999999997</v>
      </c>
      <c r="C31" s="36"/>
      <c r="D31" s="36"/>
      <c r="E31" s="36"/>
      <c r="F31" s="37"/>
    </row>
    <row r="32" spans="1:6" x14ac:dyDescent="0.2">
      <c r="A32" s="20" t="s">
        <v>91</v>
      </c>
      <c r="B32" s="35">
        <v>2614129.9300000002</v>
      </c>
      <c r="C32" s="36"/>
      <c r="D32" s="36"/>
      <c r="E32" s="36"/>
      <c r="F32" s="37"/>
    </row>
    <row r="33" spans="1:6" s="1" customFormat="1" ht="14.45" customHeight="1" x14ac:dyDescent="0.2">
      <c r="A33" s="9" t="s">
        <v>12</v>
      </c>
      <c r="B33" s="43">
        <f>SUM(B24:F32)</f>
        <v>4309603.29</v>
      </c>
      <c r="C33" s="44"/>
      <c r="D33" s="44"/>
      <c r="E33" s="44"/>
      <c r="F33" s="45"/>
    </row>
    <row r="34" spans="1:6" ht="9" customHeight="1" x14ac:dyDescent="0.2">
      <c r="A34" s="25"/>
      <c r="B34" s="25"/>
      <c r="C34" s="25"/>
      <c r="D34" s="25"/>
      <c r="E34" s="25"/>
      <c r="F34" s="25"/>
    </row>
    <row r="35" spans="1:6" s="1" customFormat="1" x14ac:dyDescent="0.2">
      <c r="A35" s="10" t="s">
        <v>13</v>
      </c>
      <c r="B35" s="46"/>
      <c r="C35" s="47"/>
      <c r="D35" s="47"/>
      <c r="E35" s="47"/>
      <c r="F35" s="48"/>
    </row>
    <row r="36" spans="1:6" x14ac:dyDescent="0.2">
      <c r="A36" s="20" t="s">
        <v>14</v>
      </c>
      <c r="B36" s="35">
        <v>873431.39</v>
      </c>
      <c r="C36" s="36"/>
      <c r="D36" s="36"/>
      <c r="E36" s="36"/>
      <c r="F36" s="37"/>
    </row>
    <row r="37" spans="1:6" x14ac:dyDescent="0.2">
      <c r="A37" s="20" t="s">
        <v>15</v>
      </c>
      <c r="B37" s="35">
        <v>226800</v>
      </c>
      <c r="C37" s="36"/>
      <c r="D37" s="36"/>
      <c r="E37" s="36"/>
      <c r="F37" s="37"/>
    </row>
    <row r="38" spans="1:6" ht="14.25" x14ac:dyDescent="0.2">
      <c r="A38" s="20" t="s">
        <v>75</v>
      </c>
      <c r="B38" s="35"/>
      <c r="C38" s="36"/>
      <c r="D38" s="36"/>
      <c r="E38" s="36"/>
      <c r="F38" s="37"/>
    </row>
    <row r="39" spans="1:6" x14ac:dyDescent="0.2">
      <c r="A39" s="20" t="s">
        <v>89</v>
      </c>
      <c r="B39" s="35">
        <f>231.48+0.14</f>
        <v>231.61999999999998</v>
      </c>
      <c r="C39" s="36"/>
      <c r="D39" s="36"/>
      <c r="E39" s="36"/>
      <c r="F39" s="37"/>
    </row>
    <row r="40" spans="1:6" x14ac:dyDescent="0.2">
      <c r="A40" s="20" t="s">
        <v>90</v>
      </c>
      <c r="B40" s="35">
        <v>19.989999999999998</v>
      </c>
      <c r="C40" s="36"/>
      <c r="D40" s="36"/>
      <c r="E40" s="36"/>
      <c r="F40" s="37"/>
    </row>
    <row r="41" spans="1:6" x14ac:dyDescent="0.2">
      <c r="A41" s="20" t="s">
        <v>91</v>
      </c>
      <c r="B41" s="35">
        <v>19558.91</v>
      </c>
      <c r="C41" s="36"/>
      <c r="D41" s="36"/>
      <c r="E41" s="36"/>
      <c r="F41" s="37"/>
    </row>
    <row r="42" spans="1:6" x14ac:dyDescent="0.2">
      <c r="A42" s="20" t="s">
        <v>76</v>
      </c>
      <c r="B42" s="35"/>
      <c r="C42" s="36"/>
      <c r="D42" s="36"/>
      <c r="E42" s="36"/>
      <c r="F42" s="37"/>
    </row>
    <row r="43" spans="1:6" x14ac:dyDescent="0.2">
      <c r="A43" s="20" t="s">
        <v>66</v>
      </c>
      <c r="B43" s="35">
        <v>2741.91</v>
      </c>
      <c r="C43" s="36"/>
      <c r="D43" s="36"/>
      <c r="E43" s="36"/>
      <c r="F43" s="37"/>
    </row>
    <row r="44" spans="1:6" x14ac:dyDescent="0.2">
      <c r="A44" s="20" t="s">
        <v>79</v>
      </c>
      <c r="B44" s="35">
        <v>0</v>
      </c>
      <c r="C44" s="36"/>
      <c r="D44" s="36"/>
      <c r="E44" s="36"/>
      <c r="F44" s="37"/>
    </row>
    <row r="45" spans="1:6" x14ac:dyDescent="0.2">
      <c r="A45" s="20" t="s">
        <v>80</v>
      </c>
      <c r="B45" s="35">
        <v>0</v>
      </c>
      <c r="C45" s="36"/>
      <c r="D45" s="36"/>
      <c r="E45" s="36"/>
      <c r="F45" s="37"/>
    </row>
    <row r="46" spans="1:6" x14ac:dyDescent="0.2">
      <c r="A46" s="20" t="s">
        <v>81</v>
      </c>
      <c r="B46" s="35">
        <v>0</v>
      </c>
      <c r="C46" s="36"/>
      <c r="D46" s="36"/>
      <c r="E46" s="36"/>
      <c r="F46" s="37"/>
    </row>
    <row r="47" spans="1:6" s="1" customFormat="1" ht="14.45" customHeight="1" x14ac:dyDescent="0.2">
      <c r="A47" s="9" t="s">
        <v>77</v>
      </c>
      <c r="B47" s="43">
        <f>SUM(B36:F46)</f>
        <v>1122783.82</v>
      </c>
      <c r="C47" s="44"/>
      <c r="D47" s="44"/>
      <c r="E47" s="44"/>
      <c r="F47" s="45"/>
    </row>
    <row r="48" spans="1:6" ht="9" customHeight="1" x14ac:dyDescent="0.2">
      <c r="A48" s="25"/>
      <c r="B48" s="25"/>
      <c r="C48" s="25"/>
      <c r="D48" s="25"/>
      <c r="E48" s="25"/>
      <c r="F48" s="25"/>
    </row>
    <row r="49" spans="1:6" s="1" customFormat="1" x14ac:dyDescent="0.2">
      <c r="A49" s="10" t="s">
        <v>16</v>
      </c>
      <c r="B49" s="46"/>
      <c r="C49" s="47"/>
      <c r="D49" s="47"/>
      <c r="E49" s="47"/>
      <c r="F49" s="48"/>
    </row>
    <row r="50" spans="1:6" ht="14.25" x14ac:dyDescent="0.2">
      <c r="A50" s="20" t="s">
        <v>74</v>
      </c>
      <c r="B50" s="35">
        <v>0</v>
      </c>
      <c r="C50" s="36"/>
      <c r="D50" s="36"/>
      <c r="E50" s="36"/>
      <c r="F50" s="37"/>
    </row>
    <row r="51" spans="1:6" x14ac:dyDescent="0.2">
      <c r="A51" s="20" t="s">
        <v>89</v>
      </c>
      <c r="B51" s="35">
        <v>1657879.71</v>
      </c>
      <c r="C51" s="36"/>
      <c r="D51" s="36"/>
      <c r="E51" s="36"/>
      <c r="F51" s="37"/>
    </row>
    <row r="52" spans="1:6" x14ac:dyDescent="0.2">
      <c r="A52" s="20" t="s">
        <v>90</v>
      </c>
      <c r="B52" s="35">
        <v>57891.61</v>
      </c>
      <c r="C52" s="36"/>
      <c r="D52" s="36"/>
      <c r="E52" s="36"/>
      <c r="F52" s="37"/>
    </row>
    <row r="53" spans="1:6" x14ac:dyDescent="0.2">
      <c r="A53" s="20" t="s">
        <v>91</v>
      </c>
      <c r="B53" s="35">
        <v>0</v>
      </c>
      <c r="C53" s="36"/>
      <c r="D53" s="36"/>
      <c r="E53" s="36"/>
      <c r="F53" s="37"/>
    </row>
    <row r="54" spans="1:6" s="1" customFormat="1" ht="14.45" customHeight="1" x14ac:dyDescent="0.2">
      <c r="A54" s="9" t="s">
        <v>73</v>
      </c>
      <c r="B54" s="43">
        <f>SUM(B50:F53)</f>
        <v>1715771.32</v>
      </c>
      <c r="C54" s="44"/>
      <c r="D54" s="44"/>
      <c r="E54" s="44"/>
      <c r="F54" s="45"/>
    </row>
    <row r="55" spans="1:6" ht="9" customHeight="1" x14ac:dyDescent="0.2">
      <c r="A55" s="25"/>
      <c r="B55" s="25"/>
      <c r="C55" s="25"/>
      <c r="D55" s="25"/>
      <c r="E55" s="25"/>
      <c r="F55" s="25"/>
    </row>
    <row r="56" spans="1:6" s="1" customFormat="1" x14ac:dyDescent="0.2">
      <c r="A56" s="10" t="s">
        <v>17</v>
      </c>
      <c r="B56" s="46"/>
      <c r="C56" s="47"/>
      <c r="D56" s="47"/>
      <c r="E56" s="47"/>
      <c r="F56" s="48"/>
    </row>
    <row r="57" spans="1:6" ht="14.25" x14ac:dyDescent="0.2">
      <c r="A57" s="20" t="s">
        <v>71</v>
      </c>
      <c r="B57" s="49"/>
      <c r="C57" s="25"/>
      <c r="D57" s="25"/>
      <c r="E57" s="25"/>
      <c r="F57" s="26"/>
    </row>
    <row r="58" spans="1:6" x14ac:dyDescent="0.2">
      <c r="A58" s="20" t="s">
        <v>89</v>
      </c>
      <c r="B58" s="35">
        <v>-2741.91</v>
      </c>
      <c r="C58" s="36"/>
      <c r="D58" s="36"/>
      <c r="E58" s="36"/>
      <c r="F58" s="37"/>
    </row>
    <row r="59" spans="1:6" x14ac:dyDescent="0.2">
      <c r="A59" s="20" t="s">
        <v>90</v>
      </c>
      <c r="B59" s="35">
        <v>-40628.080000000002</v>
      </c>
      <c r="C59" s="36"/>
      <c r="D59" s="36"/>
      <c r="E59" s="36"/>
      <c r="F59" s="37"/>
    </row>
    <row r="60" spans="1:6" x14ac:dyDescent="0.2">
      <c r="A60" s="20" t="s">
        <v>91</v>
      </c>
      <c r="B60" s="35">
        <v>-900000</v>
      </c>
      <c r="C60" s="36"/>
      <c r="D60" s="36"/>
      <c r="E60" s="36"/>
      <c r="F60" s="37"/>
    </row>
    <row r="61" spans="1:6" s="1" customFormat="1" ht="14.45" customHeight="1" x14ac:dyDescent="0.2">
      <c r="A61" s="9" t="s">
        <v>72</v>
      </c>
      <c r="B61" s="43">
        <f>SUM(B58:F60)</f>
        <v>-943369.99</v>
      </c>
      <c r="C61" s="44"/>
      <c r="D61" s="44"/>
      <c r="E61" s="44"/>
      <c r="F61" s="45"/>
    </row>
    <row r="62" spans="1:6" ht="9" customHeight="1" x14ac:dyDescent="0.2">
      <c r="A62" s="25"/>
      <c r="B62" s="25"/>
      <c r="C62" s="25"/>
      <c r="D62" s="25"/>
      <c r="E62" s="25"/>
      <c r="F62" s="25"/>
    </row>
    <row r="63" spans="1:6" s="1" customFormat="1" x14ac:dyDescent="0.2">
      <c r="A63" s="10" t="s">
        <v>18</v>
      </c>
      <c r="B63" s="46"/>
      <c r="C63" s="47"/>
      <c r="D63" s="47"/>
      <c r="E63" s="47"/>
      <c r="F63" s="48"/>
    </row>
    <row r="64" spans="1:6" s="1" customFormat="1" x14ac:dyDescent="0.2">
      <c r="A64" s="10" t="s">
        <v>19</v>
      </c>
      <c r="B64" s="46"/>
      <c r="C64" s="47"/>
      <c r="D64" s="47"/>
      <c r="E64" s="47"/>
      <c r="F64" s="48"/>
    </row>
    <row r="65" spans="1:6" x14ac:dyDescent="0.2">
      <c r="A65" s="20" t="s">
        <v>20</v>
      </c>
      <c r="B65" s="35">
        <v>-648489.16</v>
      </c>
      <c r="C65" s="36"/>
      <c r="D65" s="36"/>
      <c r="E65" s="36"/>
      <c r="F65" s="37"/>
    </row>
    <row r="66" spans="1:6" x14ac:dyDescent="0.2">
      <c r="A66" s="20" t="s">
        <v>21</v>
      </c>
      <c r="B66" s="35">
        <v>-400883.21</v>
      </c>
      <c r="C66" s="36"/>
      <c r="D66" s="36"/>
      <c r="E66" s="36"/>
      <c r="F66" s="37"/>
    </row>
    <row r="67" spans="1:6" x14ac:dyDescent="0.2">
      <c r="A67" s="20" t="s">
        <v>22</v>
      </c>
      <c r="B67" s="35">
        <v>-243013.23</v>
      </c>
      <c r="C67" s="36"/>
      <c r="D67" s="36"/>
      <c r="E67" s="36"/>
      <c r="F67" s="37"/>
    </row>
    <row r="68" spans="1:6" x14ac:dyDescent="0.2">
      <c r="A68" s="20" t="s">
        <v>23</v>
      </c>
      <c r="B68" s="35">
        <v>-1</v>
      </c>
      <c r="C68" s="36"/>
      <c r="D68" s="36"/>
      <c r="E68" s="36"/>
      <c r="F68" s="37"/>
    </row>
    <row r="69" spans="1:6" x14ac:dyDescent="0.2">
      <c r="A69" s="20" t="s">
        <v>24</v>
      </c>
      <c r="B69" s="35">
        <v>-61521.24</v>
      </c>
      <c r="C69" s="36"/>
      <c r="D69" s="36"/>
      <c r="E69" s="36"/>
      <c r="F69" s="37"/>
    </row>
    <row r="70" spans="1:6" x14ac:dyDescent="0.2">
      <c r="A70" s="20" t="s">
        <v>25</v>
      </c>
      <c r="B70" s="35">
        <v>-134529.16</v>
      </c>
      <c r="C70" s="36"/>
      <c r="D70" s="36"/>
      <c r="E70" s="36"/>
      <c r="F70" s="37"/>
    </row>
    <row r="71" spans="1:6" ht="27.6" customHeight="1" x14ac:dyDescent="0.2">
      <c r="A71" s="11" t="s">
        <v>26</v>
      </c>
      <c r="B71" s="35"/>
      <c r="C71" s="36"/>
      <c r="D71" s="36"/>
      <c r="E71" s="36"/>
      <c r="F71" s="37"/>
    </row>
    <row r="72" spans="1:6" x14ac:dyDescent="0.2">
      <c r="A72" s="20" t="s">
        <v>27</v>
      </c>
      <c r="B72" s="35"/>
      <c r="C72" s="36"/>
      <c r="D72" s="36"/>
      <c r="E72" s="36"/>
      <c r="F72" s="37"/>
    </row>
    <row r="73" spans="1:6" x14ac:dyDescent="0.2">
      <c r="A73" s="20" t="s">
        <v>67</v>
      </c>
      <c r="B73" s="35">
        <v>-12550.84</v>
      </c>
      <c r="C73" s="36"/>
      <c r="D73" s="36"/>
      <c r="E73" s="36"/>
      <c r="F73" s="37"/>
    </row>
    <row r="74" spans="1:6" x14ac:dyDescent="0.2">
      <c r="A74" s="20" t="s">
        <v>68</v>
      </c>
      <c r="B74" s="35">
        <v>-114953.59</v>
      </c>
      <c r="C74" s="36"/>
      <c r="D74" s="36"/>
      <c r="E74" s="36"/>
      <c r="F74" s="37"/>
    </row>
    <row r="75" spans="1:6" x14ac:dyDescent="0.2">
      <c r="A75" s="20" t="s">
        <v>69</v>
      </c>
      <c r="B75" s="35">
        <v>0</v>
      </c>
      <c r="C75" s="36"/>
      <c r="D75" s="36"/>
      <c r="E75" s="36"/>
      <c r="F75" s="37"/>
    </row>
    <row r="76" spans="1:6" x14ac:dyDescent="0.2">
      <c r="A76" s="20" t="s">
        <v>82</v>
      </c>
      <c r="B76" s="35">
        <v>0</v>
      </c>
      <c r="C76" s="36"/>
      <c r="D76" s="36"/>
      <c r="E76" s="36"/>
      <c r="F76" s="37"/>
    </row>
    <row r="77" spans="1:6" x14ac:dyDescent="0.2">
      <c r="A77" s="20" t="s">
        <v>83</v>
      </c>
      <c r="B77" s="35">
        <v>-59378.21</v>
      </c>
      <c r="C77" s="36"/>
      <c r="D77" s="36"/>
      <c r="E77" s="36"/>
      <c r="F77" s="37"/>
    </row>
    <row r="78" spans="1:6" x14ac:dyDescent="0.2">
      <c r="A78" s="20" t="s">
        <v>70</v>
      </c>
      <c r="B78" s="35">
        <v>-134.55000000000001</v>
      </c>
      <c r="C78" s="36"/>
      <c r="D78" s="36"/>
      <c r="E78" s="36"/>
      <c r="F78" s="37"/>
    </row>
    <row r="79" spans="1:6" s="1" customFormat="1" ht="14.45" customHeight="1" x14ac:dyDescent="0.2">
      <c r="A79" s="9" t="s">
        <v>34</v>
      </c>
      <c r="B79" s="43">
        <f>SUM(B65:F78)</f>
        <v>-1675454.1900000002</v>
      </c>
      <c r="C79" s="44"/>
      <c r="D79" s="44"/>
      <c r="E79" s="44"/>
      <c r="F79" s="45"/>
    </row>
    <row r="80" spans="1:6" ht="9" customHeight="1" x14ac:dyDescent="0.2">
      <c r="A80" s="25"/>
      <c r="B80" s="25"/>
      <c r="C80" s="25"/>
      <c r="D80" s="25"/>
      <c r="E80" s="25"/>
      <c r="F80" s="25"/>
    </row>
    <row r="81" spans="1:6" s="1" customFormat="1" x14ac:dyDescent="0.2">
      <c r="A81" s="10" t="s">
        <v>28</v>
      </c>
      <c r="B81" s="46"/>
      <c r="C81" s="47"/>
      <c r="D81" s="47"/>
      <c r="E81" s="47"/>
      <c r="F81" s="48"/>
    </row>
    <row r="82" spans="1:6" x14ac:dyDescent="0.2">
      <c r="A82" s="20" t="s">
        <v>29</v>
      </c>
      <c r="B82" s="35">
        <v>0</v>
      </c>
      <c r="C82" s="36"/>
      <c r="D82" s="36"/>
      <c r="E82" s="36"/>
      <c r="F82" s="37"/>
    </row>
    <row r="83" spans="1:6" x14ac:dyDescent="0.2">
      <c r="A83" s="20" t="s">
        <v>30</v>
      </c>
      <c r="B83" s="35">
        <v>0</v>
      </c>
      <c r="C83" s="36"/>
      <c r="D83" s="36"/>
      <c r="E83" s="36"/>
      <c r="F83" s="37"/>
    </row>
    <row r="84" spans="1:6" x14ac:dyDescent="0.2">
      <c r="A84" s="20" t="s">
        <v>31</v>
      </c>
      <c r="B84" s="35">
        <v>0</v>
      </c>
      <c r="C84" s="36"/>
      <c r="D84" s="36"/>
      <c r="E84" s="36"/>
      <c r="F84" s="37"/>
    </row>
    <row r="85" spans="1:6" x14ac:dyDescent="0.2">
      <c r="A85" s="20" t="s">
        <v>32</v>
      </c>
      <c r="B85" s="35">
        <v>0</v>
      </c>
      <c r="C85" s="36"/>
      <c r="D85" s="36"/>
      <c r="E85" s="36"/>
      <c r="F85" s="37"/>
    </row>
    <row r="86" spans="1:6" s="1" customFormat="1" ht="14.45" customHeight="1" x14ac:dyDescent="0.2">
      <c r="A86" s="9" t="s">
        <v>33</v>
      </c>
      <c r="B86" s="35">
        <v>0</v>
      </c>
      <c r="C86" s="36"/>
      <c r="D86" s="36"/>
      <c r="E86" s="36"/>
      <c r="F86" s="37"/>
    </row>
    <row r="87" spans="1:6" s="1" customFormat="1" ht="14.45" customHeight="1" x14ac:dyDescent="0.2">
      <c r="A87" s="9" t="s">
        <v>35</v>
      </c>
      <c r="B87" s="43">
        <f>B79+B86</f>
        <v>-1675454.1900000002</v>
      </c>
      <c r="C87" s="44"/>
      <c r="D87" s="44"/>
      <c r="E87" s="44"/>
      <c r="F87" s="45"/>
    </row>
    <row r="88" spans="1:6" ht="9" customHeight="1" x14ac:dyDescent="0.2">
      <c r="A88" s="2"/>
      <c r="B88" s="25"/>
      <c r="C88" s="25"/>
      <c r="D88" s="25"/>
      <c r="E88" s="25"/>
      <c r="F88" s="25"/>
    </row>
    <row r="89" spans="1:6" s="1" customFormat="1" x14ac:dyDescent="0.2">
      <c r="A89" s="10" t="s">
        <v>37</v>
      </c>
      <c r="B89" s="46"/>
      <c r="C89" s="47"/>
      <c r="D89" s="47"/>
      <c r="E89" s="47"/>
      <c r="F89" s="48"/>
    </row>
    <row r="90" spans="1:6" x14ac:dyDescent="0.2">
      <c r="A90" s="20" t="s">
        <v>36</v>
      </c>
      <c r="B90" s="35">
        <v>0</v>
      </c>
      <c r="C90" s="36"/>
      <c r="D90" s="36"/>
      <c r="E90" s="36"/>
      <c r="F90" s="37"/>
    </row>
    <row r="91" spans="1:6" x14ac:dyDescent="0.2">
      <c r="A91" s="20" t="s">
        <v>38</v>
      </c>
      <c r="B91" s="35">
        <v>0</v>
      </c>
      <c r="C91" s="36"/>
      <c r="D91" s="36"/>
      <c r="E91" s="36"/>
      <c r="F91" s="37"/>
    </row>
    <row r="92" spans="1:6" s="1" customFormat="1" ht="14.45" customHeight="1" x14ac:dyDescent="0.2">
      <c r="A92" s="9" t="s">
        <v>39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2"/>
      <c r="B93" s="25"/>
      <c r="C93" s="25"/>
      <c r="D93" s="25"/>
      <c r="E93" s="25"/>
      <c r="F93" s="25"/>
    </row>
    <row r="94" spans="1:6" s="1" customFormat="1" x14ac:dyDescent="0.2">
      <c r="A94" s="10" t="s">
        <v>40</v>
      </c>
      <c r="B94" s="46"/>
      <c r="C94" s="47"/>
      <c r="D94" s="47"/>
      <c r="E94" s="47"/>
      <c r="F94" s="48"/>
    </row>
    <row r="95" spans="1:6" x14ac:dyDescent="0.2">
      <c r="A95" s="20" t="s">
        <v>41</v>
      </c>
      <c r="B95" s="35">
        <v>2000</v>
      </c>
      <c r="C95" s="36"/>
      <c r="D95" s="36"/>
      <c r="E95" s="36"/>
      <c r="F95" s="37"/>
    </row>
    <row r="96" spans="1:6" x14ac:dyDescent="0.2">
      <c r="A96" s="20" t="s">
        <v>42</v>
      </c>
      <c r="B96" s="35"/>
      <c r="C96" s="36"/>
      <c r="D96" s="36"/>
      <c r="E96" s="36"/>
      <c r="F96" s="37"/>
    </row>
    <row r="97" spans="1:6" x14ac:dyDescent="0.2">
      <c r="A97" s="20" t="s">
        <v>89</v>
      </c>
      <c r="B97" s="35">
        <v>1</v>
      </c>
      <c r="C97" s="36"/>
      <c r="D97" s="36"/>
      <c r="E97" s="36"/>
      <c r="F97" s="37"/>
    </row>
    <row r="98" spans="1:6" x14ac:dyDescent="0.2">
      <c r="A98" s="20" t="s">
        <v>90</v>
      </c>
      <c r="B98" s="35">
        <v>1</v>
      </c>
      <c r="C98" s="36"/>
      <c r="D98" s="36"/>
      <c r="E98" s="36"/>
      <c r="F98" s="37"/>
    </row>
    <row r="99" spans="1:6" x14ac:dyDescent="0.2">
      <c r="A99" s="20" t="s">
        <v>91</v>
      </c>
      <c r="B99" s="35">
        <v>200182.39</v>
      </c>
      <c r="C99" s="36"/>
      <c r="D99" s="36"/>
      <c r="E99" s="36"/>
      <c r="F99" s="37"/>
    </row>
    <row r="100" spans="1:6" x14ac:dyDescent="0.2">
      <c r="A100" s="20" t="s">
        <v>43</v>
      </c>
      <c r="B100" s="35"/>
      <c r="C100" s="36"/>
      <c r="D100" s="36"/>
      <c r="E100" s="36"/>
      <c r="F100" s="37"/>
    </row>
    <row r="101" spans="1:6" x14ac:dyDescent="0.2">
      <c r="A101" s="20" t="s">
        <v>89</v>
      </c>
      <c r="B101" s="35">
        <v>401.84</v>
      </c>
      <c r="C101" s="36"/>
      <c r="D101" s="36"/>
      <c r="E101" s="36"/>
      <c r="F101" s="37"/>
    </row>
    <row r="102" spans="1:6" x14ac:dyDescent="0.2">
      <c r="A102" s="20" t="s">
        <v>90</v>
      </c>
      <c r="B102" s="35">
        <v>20657.849999999999</v>
      </c>
      <c r="C102" s="36"/>
      <c r="D102" s="36"/>
      <c r="E102" s="36"/>
      <c r="F102" s="37"/>
    </row>
    <row r="103" spans="1:6" x14ac:dyDescent="0.2">
      <c r="A103" s="20" t="s">
        <v>91</v>
      </c>
      <c r="B103" s="35">
        <v>3533688.84</v>
      </c>
      <c r="C103" s="36"/>
      <c r="D103" s="36"/>
      <c r="E103" s="36"/>
      <c r="F103" s="37"/>
    </row>
    <row r="104" spans="1:6" s="1" customFormat="1" ht="14.45" customHeight="1" x14ac:dyDescent="0.2">
      <c r="A104" s="9" t="s">
        <v>44</v>
      </c>
      <c r="B104" s="43">
        <f>SUM(B95:F103)</f>
        <v>3756932.92</v>
      </c>
      <c r="C104" s="44"/>
      <c r="D104" s="44"/>
      <c r="E104" s="44"/>
      <c r="F104" s="45"/>
    </row>
    <row r="105" spans="1:6" x14ac:dyDescent="0.2">
      <c r="A105" s="15" t="s">
        <v>45</v>
      </c>
      <c r="B105" s="25"/>
      <c r="C105" s="25"/>
      <c r="D105" s="25"/>
      <c r="E105" s="25"/>
      <c r="F105" s="25"/>
    </row>
    <row r="106" spans="1:6" s="1" customFormat="1" x14ac:dyDescent="0.2">
      <c r="A106" s="10" t="s">
        <v>46</v>
      </c>
      <c r="B106" s="46"/>
      <c r="C106" s="47"/>
      <c r="D106" s="47"/>
      <c r="E106" s="47"/>
      <c r="F106" s="48"/>
    </row>
    <row r="107" spans="1:6" x14ac:dyDescent="0.2">
      <c r="A107" s="20" t="s">
        <v>47</v>
      </c>
      <c r="B107" s="35">
        <v>825086.12</v>
      </c>
      <c r="C107" s="36"/>
      <c r="D107" s="36"/>
      <c r="E107" s="36"/>
      <c r="F107" s="37"/>
    </row>
    <row r="108" spans="1:6" x14ac:dyDescent="0.2">
      <c r="A108" s="20" t="s">
        <v>48</v>
      </c>
      <c r="B108" s="35"/>
      <c r="C108" s="36"/>
      <c r="D108" s="36"/>
      <c r="E108" s="36"/>
      <c r="F108" s="37"/>
    </row>
    <row r="109" spans="1:6" x14ac:dyDescent="0.2">
      <c r="A109" s="20" t="s">
        <v>49</v>
      </c>
      <c r="B109" s="35">
        <v>20107.21</v>
      </c>
      <c r="C109" s="36"/>
      <c r="D109" s="36"/>
      <c r="E109" s="36"/>
      <c r="F109" s="37"/>
    </row>
    <row r="110" spans="1:6" s="1" customFormat="1" ht="14.45" customHeight="1" x14ac:dyDescent="0.2">
      <c r="A110" s="9" t="s">
        <v>50</v>
      </c>
      <c r="B110" s="43">
        <f>SUM(B107:F109)</f>
        <v>845193.33</v>
      </c>
      <c r="C110" s="44"/>
      <c r="D110" s="44"/>
      <c r="E110" s="44"/>
      <c r="F110" s="45"/>
    </row>
    <row r="111" spans="1:6" ht="9" customHeight="1" x14ac:dyDescent="0.2">
      <c r="A111" s="25"/>
      <c r="B111" s="25"/>
      <c r="C111" s="25"/>
      <c r="D111" s="25"/>
      <c r="E111" s="25"/>
      <c r="F111" s="25"/>
    </row>
    <row r="112" spans="1:6" x14ac:dyDescent="0.2">
      <c r="A112" s="50" t="s">
        <v>51</v>
      </c>
      <c r="B112" s="51"/>
      <c r="C112" s="51"/>
      <c r="D112" s="51"/>
      <c r="E112" s="51"/>
      <c r="F112" s="52"/>
    </row>
    <row r="113" spans="1:6" ht="40.9" customHeight="1" x14ac:dyDescent="0.2">
      <c r="A113" s="12" t="s">
        <v>84</v>
      </c>
      <c r="B113" s="13"/>
      <c r="C113" s="13"/>
      <c r="D113" s="13"/>
      <c r="E113" s="13"/>
      <c r="F113" s="14"/>
    </row>
    <row r="114" spans="1:6" x14ac:dyDescent="0.2">
      <c r="A114" s="4" t="s">
        <v>52</v>
      </c>
    </row>
    <row r="117" spans="1:6" ht="14.45" customHeight="1" x14ac:dyDescent="0.2">
      <c r="A117" s="4" t="s">
        <v>53</v>
      </c>
      <c r="B117" s="4" t="s">
        <v>60</v>
      </c>
      <c r="C117" s="53">
        <f ca="1">TODAY()</f>
        <v>44767</v>
      </c>
      <c r="D117" s="53"/>
      <c r="E117" s="53"/>
      <c r="F117" s="53"/>
    </row>
    <row r="118" spans="1:6" ht="14.45" customHeight="1" x14ac:dyDescent="0.2">
      <c r="A118" s="4" t="s">
        <v>78</v>
      </c>
      <c r="B118" s="54">
        <f>B33+B47+B87+B92-B104</f>
        <v>0</v>
      </c>
      <c r="C118" s="54"/>
      <c r="D118" s="54"/>
      <c r="E118" s="54"/>
      <c r="F118" s="54"/>
    </row>
  </sheetData>
  <mergeCells count="106"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B79:F79"/>
    <mergeCell ref="A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2" priority="11" operator="lessThan">
      <formula>0</formula>
    </cfRule>
  </conditionalFormatting>
  <conditionalFormatting sqref="B45">
    <cfRule type="cellIs" dxfId="11" priority="10" operator="lessThan">
      <formula>0</formula>
    </cfRule>
  </conditionalFormatting>
  <conditionalFormatting sqref="B44:F44">
    <cfRule type="cellIs" dxfId="10" priority="9" operator="lessThan">
      <formula>0</formula>
    </cfRule>
  </conditionalFormatting>
  <conditionalFormatting sqref="B65:F78">
    <cfRule type="cellIs" dxfId="9" priority="8" operator="lessThan">
      <formula>0</formula>
    </cfRule>
  </conditionalFormatting>
  <conditionalFormatting sqref="B79:F79">
    <cfRule type="cellIs" dxfId="8" priority="7" operator="lessThan">
      <formula>0</formula>
    </cfRule>
  </conditionalFormatting>
  <conditionalFormatting sqref="B87:F87">
    <cfRule type="cellIs" dxfId="7" priority="6" operator="lessThan">
      <formula>0</formula>
    </cfRule>
  </conditionalFormatting>
  <conditionalFormatting sqref="B82:F86">
    <cfRule type="cellIs" dxfId="6" priority="5" operator="lessThan">
      <formula>0</formula>
    </cfRule>
  </conditionalFormatting>
  <conditionalFormatting sqref="B95:F104">
    <cfRule type="cellIs" dxfId="5" priority="4" operator="lessThan">
      <formula>0</formula>
    </cfRule>
  </conditionalFormatting>
  <conditionalFormatting sqref="B24:F32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2022-07-25T13:59:19Z</cp:lastPrinted>
  <dcterms:created xsi:type="dcterms:W3CDTF">2021-12-30T12:22:39Z</dcterms:created>
  <dcterms:modified xsi:type="dcterms:W3CDTF">2022-07-25T13:59:22Z</dcterms:modified>
</cp:coreProperties>
</file>