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 - Gerenciamento econômico-financeiro\Relatório mensal comparativo dos recursos recebidos, gastos e devolvidos ao Poder Público\2023\"/>
    </mc:Choice>
  </mc:AlternateContent>
  <bookViews>
    <workbookView xWindow="0" yWindow="0" windowWidth="20490" windowHeight="7035"/>
  </bookViews>
  <sheets>
    <sheet name="HEMNSL" sheetId="1" r:id="rId1"/>
  </sheets>
  <definedNames>
    <definedName name="_xlnm.Print_Area" localSheetId="0">HEMNSL!$A$1:$F$119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51" i="1" l="1"/>
  <c r="B39" i="1"/>
  <c r="B88" i="1" l="1"/>
  <c r="B33" i="1" l="1"/>
  <c r="B81" i="1" l="1"/>
  <c r="B89" i="1" s="1"/>
  <c r="C119" i="1"/>
  <c r="B112" i="1"/>
  <c r="B106" i="1"/>
  <c r="B94" i="1"/>
  <c r="B61" i="1"/>
  <c r="B54" i="1"/>
  <c r="B47" i="1"/>
  <c r="B120" i="1" l="1"/>
</calcChain>
</file>

<file path=xl/sharedStrings.xml><?xml version="1.0" encoding="utf-8"?>
<sst xmlns="http://schemas.openxmlformats.org/spreadsheetml/2006/main" count="114" uniqueCount="94">
  <si>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</si>
  <si>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</si>
  <si>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</si>
  <si>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</si>
  <si>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</si>
  <si>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</si>
  <si>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</si>
  <si>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</si>
  <si>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</si>
  <si>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</si>
  <si>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</si>
  <si>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</si>
  <si>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</si>
  <si>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</si>
  <si>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</si>
  <si>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</si>
  <si>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</si>
  <si>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</si>
  <si>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</si>
  <si>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</si>
  <si>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</si>
  <si>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</si>
  <si>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</si>
  <si>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</si>
  <si>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</si>
  <si>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</si>
  <si>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</si>
  <si>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</si>
  <si>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</si>
  <si>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</si>
  <si>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</si>
  <si>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</si>
  <si>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</si>
  <si>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</si>
  <si>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</si>
  <si>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</si>
  <si>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</si>
  <si>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</si>
  <si>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</si>
  <si>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</si>
  <si>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</si>
  <si>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</si>
  <si>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</si>
  <si>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</si>
  <si>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</si>
  <si>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</si>
  <si>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</si>
  <si>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</si>
  <si>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</si>
  <si>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</si>
  <si>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</si>
  <si>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</si>
  <si>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</si>
  <si>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</si>
  <si>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</si>
  <si>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</si>
  <si>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</si>
  <si>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</si>
  <si>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</si>
  <si>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</si>
  <si>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</si>
  <si>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</si>
  <si>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</si>
  <si>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</si>
  <si>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</si>
  <si>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</si>
  <si>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</si>
  <si>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</si>
  <si>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</si>
  <si>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</si>
  <si>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</si>
  <si>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</si>
  <si>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</si>
  <si>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</si>
  <si>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</si>
  <si>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</si>
  <si>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</si>
  <si>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</si>
  <si>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</si>
  <si>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</si>
  <si>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</si>
  <si>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</si>
  <si>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</si>
  <si>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</si>
  <si>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</si>
  <si>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</si>
  <si>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001/2013 SES/GO</t>
  </si>
  <si>
    <r>
      <t>8.1 Glosa - servidores cedidos</t>
    </r>
    <r>
      <rPr>
        <vertAlign val="superscript"/>
        <sz val="9"/>
        <color theme="1"/>
        <rFont val="Calibri"/>
        <family val="2"/>
        <scheme val="minor"/>
      </rPr>
      <t xml:space="preserve"> (2)</t>
    </r>
  </si>
  <si>
    <r>
      <t xml:space="preserve">8.3 Outras (Energia) </t>
    </r>
    <r>
      <rPr>
        <vertAlign val="superscript"/>
        <sz val="9"/>
        <color theme="1"/>
        <rFont val="Calibri"/>
        <family val="2"/>
        <scheme val="minor"/>
      </rPr>
      <t>(2)</t>
    </r>
  </si>
  <si>
    <t>(1) Os recursos são mantidos em c/c e de aplicação únicas. (2) Valores não informados pela SES/GO</t>
  </si>
  <si>
    <t xml:space="preserve">          Custas processuais</t>
  </si>
  <si>
    <t>Competência: Abril/2023</t>
  </si>
  <si>
    <t>7. SALDO BANCÁRIO FINAL EM 30/04/2023</t>
  </si>
  <si>
    <t xml:space="preserve">           Recibo de Pagamento a Autônomo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</si>
</sst>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20"/>
  <sheetViews>
    <sheetView showGridLines="0" tabSelected="1" view="pageBreakPreview" zoomScaleNormal="100" zoomScaleSheetLayoutView="100" workbookViewId="0">
      <selection activeCell="B41" sqref="B41:F4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8" width="8.85546875" style="1"/>
    <col min="9" max="10" width="9.28515625" style="1" bestFit="1" customWidth="1"/>
    <col min="11" max="16384" width="8.85546875" style="1"/>
  </cols>
  <sheetData>
    <row r="7" spans="1:6" ht="27" customHeight="1" x14ac:dyDescent="0.2">
      <c r="A7" s="58" t="s">
        <v>0</v>
      </c>
      <c r="B7" s="58"/>
      <c r="C7" s="58"/>
      <c r="D7" s="58"/>
      <c r="E7" s="58"/>
      <c r="F7" s="58"/>
    </row>
    <row r="8" spans="1:6" ht="21" customHeight="1" x14ac:dyDescent="0.2">
      <c r="A8" s="59" t="s">
        <v>1</v>
      </c>
      <c r="B8" s="59"/>
      <c r="C8" s="59"/>
      <c r="D8" s="59"/>
      <c r="E8" s="59"/>
      <c r="F8" s="59"/>
    </row>
    <row r="9" spans="1:6" x14ac:dyDescent="0.2">
      <c r="A9" s="2" t="s">
        <v>2</v>
      </c>
      <c r="B9" s="49" t="s">
        <v>3</v>
      </c>
      <c r="C9" s="50"/>
      <c r="D9" s="50"/>
      <c r="E9" s="50"/>
      <c r="F9" s="51"/>
    </row>
    <row r="10" spans="1:6" x14ac:dyDescent="0.2">
      <c r="A10" s="2" t="s">
        <v>4</v>
      </c>
      <c r="B10" s="49" t="s">
        <v>5</v>
      </c>
      <c r="C10" s="50"/>
      <c r="D10" s="50"/>
      <c r="E10" s="50"/>
      <c r="F10" s="51"/>
    </row>
    <row r="11" spans="1:6" ht="14.45" customHeight="1" x14ac:dyDescent="0.2">
      <c r="A11" s="2" t="s">
        <v>6</v>
      </c>
      <c r="B11" s="49" t="s">
        <v>7</v>
      </c>
      <c r="C11" s="50"/>
      <c r="D11" s="50"/>
      <c r="E11" s="50"/>
      <c r="F11" s="51"/>
    </row>
    <row r="12" spans="1:6" x14ac:dyDescent="0.2">
      <c r="A12" s="2" t="s">
        <v>4</v>
      </c>
      <c r="B12" s="49" t="s">
        <v>8</v>
      </c>
      <c r="C12" s="50"/>
      <c r="D12" s="50"/>
      <c r="E12" s="50"/>
      <c r="F12" s="51"/>
    </row>
    <row r="13" spans="1:6" x14ac:dyDescent="0.2">
      <c r="A13" s="2" t="s">
        <v>9</v>
      </c>
      <c r="B13" s="49" t="s">
        <v>10</v>
      </c>
      <c r="C13" s="50"/>
      <c r="D13" s="50"/>
      <c r="E13" s="50"/>
      <c r="F13" s="51"/>
    </row>
    <row r="14" spans="1:6" x14ac:dyDescent="0.2">
      <c r="A14" s="2" t="s">
        <v>4</v>
      </c>
      <c r="B14" s="49" t="s">
        <v>11</v>
      </c>
      <c r="C14" s="50"/>
      <c r="D14" s="50"/>
      <c r="E14" s="50"/>
      <c r="F14" s="51"/>
    </row>
    <row r="15" spans="1:6" x14ac:dyDescent="0.2">
      <c r="A15" s="2" t="s">
        <v>12</v>
      </c>
      <c r="B15" s="49" t="s">
        <v>86</v>
      </c>
      <c r="C15" s="50"/>
      <c r="D15" s="50"/>
      <c r="E15" s="50"/>
      <c r="F15" s="51"/>
    </row>
    <row r="16" spans="1:6" x14ac:dyDescent="0.2">
      <c r="A16" s="2" t="s">
        <v>13</v>
      </c>
      <c r="B16" s="3" t="s">
        <v>14</v>
      </c>
      <c r="C16" s="4">
        <v>44918</v>
      </c>
      <c r="D16" s="5" t="s">
        <v>15</v>
      </c>
      <c r="E16" s="3" t="s">
        <v>16</v>
      </c>
      <c r="F16" s="6">
        <v>45282</v>
      </c>
    </row>
    <row r="17" spans="1:10" x14ac:dyDescent="0.2">
      <c r="A17" s="7"/>
      <c r="B17" s="30"/>
      <c r="C17" s="30"/>
      <c r="D17" s="30"/>
      <c r="E17" s="30"/>
      <c r="F17" s="43"/>
      <c r="I17" s="23"/>
      <c r="J17" s="23"/>
    </row>
    <row r="18" spans="1:10" x14ac:dyDescent="0.2">
      <c r="A18" s="8" t="s">
        <v>17</v>
      </c>
      <c r="B18" s="52">
        <v>2961156.26</v>
      </c>
      <c r="C18" s="53"/>
      <c r="D18" s="53"/>
      <c r="E18" s="53"/>
      <c r="F18" s="54"/>
    </row>
    <row r="19" spans="1:10" x14ac:dyDescent="0.2">
      <c r="A19" s="9" t="s">
        <v>18</v>
      </c>
      <c r="B19" s="55">
        <v>9600</v>
      </c>
      <c r="C19" s="56"/>
      <c r="D19" s="56"/>
      <c r="E19" s="56"/>
      <c r="F19" s="57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10" customFormat="1" ht="15.75" x14ac:dyDescent="0.25">
      <c r="A21" s="44" t="s">
        <v>19</v>
      </c>
      <c r="B21" s="45"/>
      <c r="C21" s="45"/>
      <c r="D21" s="45"/>
      <c r="E21" s="45"/>
      <c r="F21" s="46"/>
    </row>
    <row r="22" spans="1:10" s="10" customFormat="1" ht="18" customHeight="1" x14ac:dyDescent="0.2">
      <c r="A22" s="2" t="s">
        <v>91</v>
      </c>
      <c r="B22" s="47" t="s">
        <v>20</v>
      </c>
      <c r="C22" s="47"/>
      <c r="D22" s="47"/>
      <c r="E22" s="47"/>
      <c r="F22" s="48"/>
    </row>
    <row r="23" spans="1:10" x14ac:dyDescent="0.2">
      <c r="A23" s="11" t="s">
        <v>21</v>
      </c>
      <c r="B23" s="12"/>
      <c r="C23" s="12"/>
      <c r="D23" s="12"/>
      <c r="E23" s="12"/>
      <c r="F23" s="13"/>
    </row>
    <row r="24" spans="1:10" x14ac:dyDescent="0.2">
      <c r="A24" s="24" t="s">
        <v>22</v>
      </c>
      <c r="B24" s="39">
        <v>1961.9</v>
      </c>
      <c r="C24" s="40"/>
      <c r="D24" s="40"/>
      <c r="E24" s="40"/>
      <c r="F24" s="41"/>
    </row>
    <row r="25" spans="1:10" x14ac:dyDescent="0.2">
      <c r="A25" s="24" t="s">
        <v>23</v>
      </c>
      <c r="B25" s="39"/>
      <c r="C25" s="40"/>
      <c r="D25" s="40"/>
      <c r="E25" s="40"/>
      <c r="F25" s="41"/>
    </row>
    <row r="26" spans="1:10" x14ac:dyDescent="0.2">
      <c r="A26" s="24" t="s">
        <v>24</v>
      </c>
      <c r="B26" s="39">
        <v>1</v>
      </c>
      <c r="C26" s="40"/>
      <c r="D26" s="40"/>
      <c r="E26" s="40"/>
      <c r="F26" s="41"/>
    </row>
    <row r="27" spans="1:10" x14ac:dyDescent="0.2">
      <c r="A27" s="24" t="s">
        <v>25</v>
      </c>
      <c r="B27" s="39">
        <v>2.4500000000000002</v>
      </c>
      <c r="C27" s="40"/>
      <c r="D27" s="40"/>
      <c r="E27" s="40"/>
      <c r="F27" s="41"/>
    </row>
    <row r="28" spans="1:10" x14ac:dyDescent="0.2">
      <c r="A28" s="24" t="s">
        <v>26</v>
      </c>
      <c r="B28" s="39">
        <v>0</v>
      </c>
      <c r="C28" s="40"/>
      <c r="D28" s="40"/>
      <c r="E28" s="40"/>
      <c r="F28" s="41"/>
    </row>
    <row r="29" spans="1:10" x14ac:dyDescent="0.2">
      <c r="A29" s="24" t="s">
        <v>27</v>
      </c>
      <c r="B29" s="39"/>
      <c r="C29" s="40"/>
      <c r="D29" s="40"/>
      <c r="E29" s="40"/>
      <c r="F29" s="41"/>
    </row>
    <row r="30" spans="1:10" x14ac:dyDescent="0.2">
      <c r="A30" s="24" t="s">
        <v>24</v>
      </c>
      <c r="B30" s="39">
        <v>28701.99</v>
      </c>
      <c r="C30" s="40"/>
      <c r="D30" s="40"/>
      <c r="E30" s="40"/>
      <c r="F30" s="41"/>
    </row>
    <row r="31" spans="1:10" x14ac:dyDescent="0.2">
      <c r="A31" s="24" t="s">
        <v>25</v>
      </c>
      <c r="B31" s="39">
        <v>1158.6300000000001</v>
      </c>
      <c r="C31" s="40"/>
      <c r="D31" s="40"/>
      <c r="E31" s="40"/>
      <c r="F31" s="41"/>
    </row>
    <row r="32" spans="1:10" x14ac:dyDescent="0.2">
      <c r="A32" s="24" t="s">
        <v>26</v>
      </c>
      <c r="B32" s="39">
        <v>827775.72</v>
      </c>
      <c r="C32" s="40"/>
      <c r="D32" s="40"/>
      <c r="E32" s="40"/>
      <c r="F32" s="41"/>
    </row>
    <row r="33" spans="1:7" s="10" customFormat="1" ht="14.45" customHeight="1" x14ac:dyDescent="0.2">
      <c r="A33" s="14" t="s">
        <v>28</v>
      </c>
      <c r="B33" s="27">
        <f>SUM(B24:F32)</f>
        <v>859601.69</v>
      </c>
      <c r="C33" s="28"/>
      <c r="D33" s="28"/>
      <c r="E33" s="28"/>
      <c r="F33" s="29"/>
    </row>
    <row r="34" spans="1:7" ht="9" customHeight="1" x14ac:dyDescent="0.2">
      <c r="A34" s="30"/>
      <c r="B34" s="30"/>
      <c r="C34" s="30"/>
      <c r="D34" s="30"/>
      <c r="E34" s="30"/>
      <c r="F34" s="30"/>
    </row>
    <row r="35" spans="1:7" s="10" customFormat="1" x14ac:dyDescent="0.2">
      <c r="A35" s="15" t="s">
        <v>29</v>
      </c>
      <c r="B35" s="36"/>
      <c r="C35" s="37"/>
      <c r="D35" s="37"/>
      <c r="E35" s="37"/>
      <c r="F35" s="38"/>
    </row>
    <row r="36" spans="1:7" x14ac:dyDescent="0.2">
      <c r="A36" s="7" t="s">
        <v>30</v>
      </c>
      <c r="B36" s="39">
        <v>1832366.42</v>
      </c>
      <c r="C36" s="40"/>
      <c r="D36" s="40"/>
      <c r="E36" s="40"/>
      <c r="F36" s="41"/>
    </row>
    <row r="37" spans="1:7" x14ac:dyDescent="0.2">
      <c r="A37" s="7" t="s">
        <v>31</v>
      </c>
      <c r="B37" s="39">
        <v>0</v>
      </c>
      <c r="C37" s="40"/>
      <c r="D37" s="40"/>
      <c r="E37" s="40"/>
      <c r="F37" s="41"/>
    </row>
    <row r="38" spans="1:7" ht="14.25" x14ac:dyDescent="0.2">
      <c r="A38" s="7" t="s">
        <v>32</v>
      </c>
      <c r="B38" s="39"/>
      <c r="C38" s="40"/>
      <c r="D38" s="40"/>
      <c r="E38" s="40"/>
      <c r="F38" s="41"/>
    </row>
    <row r="39" spans="1:7" x14ac:dyDescent="0.2">
      <c r="A39" s="7" t="s">
        <v>24</v>
      </c>
      <c r="B39" s="39">
        <f>115.49+8.94</f>
        <v>124.42999999999999</v>
      </c>
      <c r="C39" s="40"/>
      <c r="D39" s="40"/>
      <c r="E39" s="40"/>
      <c r="F39" s="41"/>
    </row>
    <row r="40" spans="1:7" x14ac:dyDescent="0.2">
      <c r="A40" s="7" t="s">
        <v>25</v>
      </c>
      <c r="B40" s="39">
        <f>0.42+0.14</f>
        <v>0.56000000000000005</v>
      </c>
      <c r="C40" s="40"/>
      <c r="D40" s="40"/>
      <c r="E40" s="40"/>
      <c r="F40" s="41"/>
    </row>
    <row r="41" spans="1:7" x14ac:dyDescent="0.2">
      <c r="A41" s="7" t="s">
        <v>26</v>
      </c>
      <c r="B41" s="39">
        <v>3662.98</v>
      </c>
      <c r="C41" s="40"/>
      <c r="D41" s="40"/>
      <c r="E41" s="40"/>
      <c r="F41" s="41"/>
      <c r="G41" s="22"/>
    </row>
    <row r="42" spans="1:7" x14ac:dyDescent="0.2">
      <c r="A42" s="7" t="s">
        <v>33</v>
      </c>
      <c r="B42" s="39"/>
      <c r="C42" s="40"/>
      <c r="D42" s="40"/>
      <c r="E42" s="40"/>
      <c r="F42" s="41"/>
    </row>
    <row r="43" spans="1:7" x14ac:dyDescent="0.2">
      <c r="A43" s="7" t="s">
        <v>34</v>
      </c>
      <c r="B43" s="39">
        <v>9779.1299999999992</v>
      </c>
      <c r="C43" s="40"/>
      <c r="D43" s="40"/>
      <c r="E43" s="40"/>
      <c r="F43" s="41"/>
    </row>
    <row r="44" spans="1:7" x14ac:dyDescent="0.2">
      <c r="A44" s="7" t="s">
        <v>35</v>
      </c>
      <c r="B44" s="39">
        <v>1</v>
      </c>
      <c r="C44" s="40"/>
      <c r="D44" s="40"/>
      <c r="E44" s="40"/>
      <c r="F44" s="41"/>
    </row>
    <row r="45" spans="1:7" x14ac:dyDescent="0.2">
      <c r="A45" s="7" t="s">
        <v>36</v>
      </c>
      <c r="B45" s="39">
        <v>0</v>
      </c>
      <c r="C45" s="40"/>
      <c r="D45" s="40"/>
      <c r="E45" s="40"/>
      <c r="F45" s="41"/>
    </row>
    <row r="46" spans="1:7" x14ac:dyDescent="0.2">
      <c r="A46" s="7" t="s">
        <v>37</v>
      </c>
      <c r="B46" s="39">
        <v>0</v>
      </c>
      <c r="C46" s="40"/>
      <c r="D46" s="40"/>
      <c r="E46" s="40"/>
      <c r="F46" s="41"/>
    </row>
    <row r="47" spans="1:7" s="10" customFormat="1" ht="14.45" customHeight="1" x14ac:dyDescent="0.2">
      <c r="A47" s="14" t="s">
        <v>38</v>
      </c>
      <c r="B47" s="27">
        <f>SUM(B36:F46)</f>
        <v>1845934.5199999998</v>
      </c>
      <c r="C47" s="28"/>
      <c r="D47" s="28"/>
      <c r="E47" s="28"/>
      <c r="F47" s="29"/>
    </row>
    <row r="48" spans="1:7" ht="9" customHeight="1" x14ac:dyDescent="0.2">
      <c r="A48" s="30"/>
      <c r="B48" s="30"/>
      <c r="C48" s="30"/>
      <c r="D48" s="30"/>
      <c r="E48" s="30"/>
      <c r="F48" s="30"/>
    </row>
    <row r="49" spans="1:6" s="10" customFormat="1" x14ac:dyDescent="0.2">
      <c r="A49" s="15" t="s">
        <v>39</v>
      </c>
      <c r="B49" s="36"/>
      <c r="C49" s="37"/>
      <c r="D49" s="37"/>
      <c r="E49" s="37"/>
      <c r="F49" s="38"/>
    </row>
    <row r="50" spans="1:6" ht="14.25" x14ac:dyDescent="0.2">
      <c r="A50" s="7" t="s">
        <v>40</v>
      </c>
      <c r="B50" s="39">
        <v>0</v>
      </c>
      <c r="C50" s="40"/>
      <c r="D50" s="40"/>
      <c r="E50" s="40"/>
      <c r="F50" s="41"/>
    </row>
    <row r="51" spans="1:6" x14ac:dyDescent="0.2">
      <c r="A51" s="7" t="s">
        <v>24</v>
      </c>
      <c r="B51" s="39">
        <f>1374397.99+176066.43</f>
        <v>1550464.42</v>
      </c>
      <c r="C51" s="40"/>
      <c r="D51" s="40"/>
      <c r="E51" s="40"/>
      <c r="F51" s="41"/>
    </row>
    <row r="52" spans="1:6" x14ac:dyDescent="0.2">
      <c r="A52" s="7" t="s">
        <v>25</v>
      </c>
      <c r="B52" s="39">
        <v>546.29999999999995</v>
      </c>
      <c r="C52" s="40"/>
      <c r="D52" s="40"/>
      <c r="E52" s="40"/>
      <c r="F52" s="41"/>
    </row>
    <row r="53" spans="1:6" x14ac:dyDescent="0.2">
      <c r="A53" s="7" t="s">
        <v>26</v>
      </c>
      <c r="B53" s="39">
        <v>1100096</v>
      </c>
      <c r="C53" s="40"/>
      <c r="D53" s="40"/>
      <c r="E53" s="40"/>
      <c r="F53" s="41"/>
    </row>
    <row r="54" spans="1:6" s="10" customFormat="1" ht="14.45" customHeight="1" x14ac:dyDescent="0.2">
      <c r="A54" s="14" t="s">
        <v>41</v>
      </c>
      <c r="B54" s="27">
        <f>SUM(B50:F53)</f>
        <v>2651106.7199999997</v>
      </c>
      <c r="C54" s="28"/>
      <c r="D54" s="28"/>
      <c r="E54" s="28"/>
      <c r="F54" s="29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10" customFormat="1" x14ac:dyDescent="0.2">
      <c r="A56" s="15" t="s">
        <v>42</v>
      </c>
      <c r="B56" s="36"/>
      <c r="C56" s="37"/>
      <c r="D56" s="37"/>
      <c r="E56" s="37"/>
      <c r="F56" s="38"/>
    </row>
    <row r="57" spans="1:6" ht="14.25" x14ac:dyDescent="0.2">
      <c r="A57" s="7" t="s">
        <v>43</v>
      </c>
      <c r="B57" s="42"/>
      <c r="C57" s="30"/>
      <c r="D57" s="30"/>
      <c r="E57" s="30"/>
      <c r="F57" s="43"/>
    </row>
    <row r="58" spans="1:6" x14ac:dyDescent="0.2">
      <c r="A58" s="7" t="s">
        <v>24</v>
      </c>
      <c r="B58" s="39">
        <v>-1521762.61</v>
      </c>
      <c r="C58" s="40"/>
      <c r="D58" s="40"/>
      <c r="E58" s="40"/>
      <c r="F58" s="41"/>
    </row>
    <row r="59" spans="1:6" x14ac:dyDescent="0.2">
      <c r="A59" s="7" t="s">
        <v>25</v>
      </c>
      <c r="B59" s="39">
        <v>-442.2</v>
      </c>
      <c r="C59" s="40"/>
      <c r="D59" s="40"/>
      <c r="E59" s="40"/>
      <c r="F59" s="41"/>
    </row>
    <row r="60" spans="1:6" x14ac:dyDescent="0.2">
      <c r="A60" s="7" t="s">
        <v>26</v>
      </c>
      <c r="B60" s="39">
        <v>-392341.42</v>
      </c>
      <c r="C60" s="40"/>
      <c r="D60" s="40"/>
      <c r="E60" s="40"/>
      <c r="F60" s="41"/>
    </row>
    <row r="61" spans="1:6" s="10" customFormat="1" ht="14.45" customHeight="1" x14ac:dyDescent="0.2">
      <c r="A61" s="14" t="s">
        <v>44</v>
      </c>
      <c r="B61" s="27">
        <f>SUM(B58:F60)</f>
        <v>-1914546.23</v>
      </c>
      <c r="C61" s="28"/>
      <c r="D61" s="28"/>
      <c r="E61" s="28"/>
      <c r="F61" s="29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10" customFormat="1" x14ac:dyDescent="0.2">
      <c r="A63" s="15" t="s">
        <v>45</v>
      </c>
      <c r="B63" s="36"/>
      <c r="C63" s="37"/>
      <c r="D63" s="37"/>
      <c r="E63" s="37"/>
      <c r="F63" s="38"/>
    </row>
    <row r="64" spans="1:6" s="10" customFormat="1" x14ac:dyDescent="0.2">
      <c r="A64" s="15" t="s">
        <v>46</v>
      </c>
      <c r="B64" s="36"/>
      <c r="C64" s="37"/>
      <c r="D64" s="37"/>
      <c r="E64" s="37"/>
      <c r="F64" s="38"/>
    </row>
    <row r="65" spans="1:7" x14ac:dyDescent="0.2">
      <c r="A65" s="7" t="s">
        <v>47</v>
      </c>
      <c r="B65" s="39">
        <v>-644348.03</v>
      </c>
      <c r="C65" s="40"/>
      <c r="D65" s="40"/>
      <c r="E65" s="40"/>
      <c r="F65" s="41"/>
    </row>
    <row r="66" spans="1:7" x14ac:dyDescent="0.2">
      <c r="A66" s="7" t="s">
        <v>48</v>
      </c>
      <c r="B66" s="39">
        <v>-1100000.27</v>
      </c>
      <c r="C66" s="40"/>
      <c r="D66" s="40"/>
      <c r="E66" s="40"/>
      <c r="F66" s="41"/>
    </row>
    <row r="67" spans="1:7" x14ac:dyDescent="0.2">
      <c r="A67" s="7" t="s">
        <v>49</v>
      </c>
      <c r="B67" s="39">
        <v>-244980.59</v>
      </c>
      <c r="C67" s="40"/>
      <c r="D67" s="40"/>
      <c r="E67" s="40"/>
      <c r="F67" s="41"/>
    </row>
    <row r="68" spans="1:7" x14ac:dyDescent="0.2">
      <c r="A68" s="7" t="s">
        <v>50</v>
      </c>
      <c r="B68" s="39">
        <v>-2</v>
      </c>
      <c r="C68" s="40"/>
      <c r="D68" s="40"/>
      <c r="E68" s="40"/>
      <c r="F68" s="41"/>
    </row>
    <row r="69" spans="1:7" x14ac:dyDescent="0.2">
      <c r="A69" s="7" t="s">
        <v>51</v>
      </c>
      <c r="B69" s="39">
        <v>-78668.710000000006</v>
      </c>
      <c r="C69" s="40"/>
      <c r="D69" s="40"/>
      <c r="E69" s="40"/>
      <c r="F69" s="41"/>
    </row>
    <row r="70" spans="1:7" x14ac:dyDescent="0.2">
      <c r="A70" s="7" t="s">
        <v>52</v>
      </c>
      <c r="B70" s="39">
        <v>-111197.88</v>
      </c>
      <c r="C70" s="40"/>
      <c r="D70" s="40"/>
      <c r="E70" s="40"/>
      <c r="F70" s="41"/>
    </row>
    <row r="71" spans="1:7" ht="27.6" customHeight="1" x14ac:dyDescent="0.2">
      <c r="A71" s="16" t="s">
        <v>53</v>
      </c>
      <c r="B71" s="39">
        <v>-81239.58</v>
      </c>
      <c r="C71" s="40"/>
      <c r="D71" s="40"/>
      <c r="E71" s="40"/>
      <c r="F71" s="41"/>
      <c r="G71" s="22"/>
    </row>
    <row r="72" spans="1:7" x14ac:dyDescent="0.2">
      <c r="A72" s="7" t="s">
        <v>54</v>
      </c>
      <c r="B72" s="39"/>
      <c r="C72" s="40"/>
      <c r="D72" s="40"/>
      <c r="E72" s="40"/>
      <c r="F72" s="41"/>
    </row>
    <row r="73" spans="1:7" x14ac:dyDescent="0.2">
      <c r="A73" s="7" t="s">
        <v>55</v>
      </c>
      <c r="B73" s="39">
        <v>-13379.08</v>
      </c>
      <c r="C73" s="40"/>
      <c r="D73" s="40"/>
      <c r="E73" s="40"/>
      <c r="F73" s="41"/>
    </row>
    <row r="74" spans="1:7" x14ac:dyDescent="0.2">
      <c r="A74" s="7" t="s">
        <v>56</v>
      </c>
      <c r="B74" s="39">
        <v>-43038.75</v>
      </c>
      <c r="C74" s="40"/>
      <c r="D74" s="40"/>
      <c r="E74" s="40"/>
      <c r="F74" s="41"/>
    </row>
    <row r="75" spans="1:7" x14ac:dyDescent="0.2">
      <c r="A75" s="7" t="s">
        <v>57</v>
      </c>
      <c r="B75" s="39"/>
      <c r="C75" s="40"/>
      <c r="D75" s="40"/>
      <c r="E75" s="40"/>
      <c r="F75" s="41"/>
    </row>
    <row r="76" spans="1:7" x14ac:dyDescent="0.2">
      <c r="A76" s="7" t="s">
        <v>58</v>
      </c>
      <c r="B76" s="39">
        <v>-4069.81</v>
      </c>
      <c r="C76" s="40"/>
      <c r="D76" s="40"/>
      <c r="E76" s="40"/>
      <c r="F76" s="41"/>
    </row>
    <row r="77" spans="1:7" x14ac:dyDescent="0.2">
      <c r="A77" s="7" t="s">
        <v>59</v>
      </c>
      <c r="B77" s="39">
        <v>-32752.5</v>
      </c>
      <c r="C77" s="40"/>
      <c r="D77" s="40"/>
      <c r="E77" s="40"/>
      <c r="F77" s="41"/>
    </row>
    <row r="78" spans="1:7" x14ac:dyDescent="0.2">
      <c r="A78" s="26" t="s">
        <v>93</v>
      </c>
      <c r="B78" s="39">
        <v>-19800</v>
      </c>
      <c r="C78" s="40"/>
      <c r="D78" s="40"/>
      <c r="E78" s="40"/>
      <c r="F78" s="41"/>
    </row>
    <row r="79" spans="1:7" x14ac:dyDescent="0.2">
      <c r="A79" s="25" t="s">
        <v>60</v>
      </c>
      <c r="B79" s="39">
        <v>-3267.77</v>
      </c>
      <c r="C79" s="40"/>
      <c r="D79" s="40"/>
      <c r="E79" s="40"/>
      <c r="F79" s="41"/>
    </row>
    <row r="80" spans="1:7" x14ac:dyDescent="0.2">
      <c r="A80" s="7" t="s">
        <v>90</v>
      </c>
      <c r="B80" s="39">
        <v>0</v>
      </c>
      <c r="C80" s="40"/>
      <c r="D80" s="40"/>
      <c r="E80" s="40"/>
      <c r="F80" s="41"/>
    </row>
    <row r="81" spans="1:6" s="10" customFormat="1" ht="14.45" customHeight="1" x14ac:dyDescent="0.2">
      <c r="A81" s="14" t="s">
        <v>61</v>
      </c>
      <c r="B81" s="27">
        <f>SUM(B65:F80)</f>
        <v>-2376744.9700000002</v>
      </c>
      <c r="C81" s="28"/>
      <c r="D81" s="28"/>
      <c r="E81" s="28"/>
      <c r="F81" s="29"/>
    </row>
    <row r="82" spans="1:6" ht="9" customHeight="1" x14ac:dyDescent="0.2">
      <c r="A82" s="30"/>
      <c r="B82" s="30"/>
      <c r="C82" s="30"/>
      <c r="D82" s="30"/>
      <c r="E82" s="30"/>
      <c r="F82" s="30"/>
    </row>
    <row r="83" spans="1:6" s="10" customFormat="1" x14ac:dyDescent="0.2">
      <c r="A83" s="15" t="s">
        <v>62</v>
      </c>
      <c r="B83" s="36"/>
      <c r="C83" s="37"/>
      <c r="D83" s="37"/>
      <c r="E83" s="37"/>
      <c r="F83" s="38"/>
    </row>
    <row r="84" spans="1:6" x14ac:dyDescent="0.2">
      <c r="A84" s="7" t="s">
        <v>63</v>
      </c>
      <c r="B84" s="39">
        <v>-29200.47</v>
      </c>
      <c r="C84" s="40"/>
      <c r="D84" s="40"/>
      <c r="E84" s="40"/>
      <c r="F84" s="41"/>
    </row>
    <row r="85" spans="1:6" x14ac:dyDescent="0.2">
      <c r="A85" s="7" t="s">
        <v>64</v>
      </c>
      <c r="B85" s="39">
        <v>0</v>
      </c>
      <c r="C85" s="40"/>
      <c r="D85" s="40"/>
      <c r="E85" s="40"/>
      <c r="F85" s="41"/>
    </row>
    <row r="86" spans="1:6" x14ac:dyDescent="0.2">
      <c r="A86" s="7" t="s">
        <v>65</v>
      </c>
      <c r="B86" s="39">
        <v>0</v>
      </c>
      <c r="C86" s="40"/>
      <c r="D86" s="40"/>
      <c r="E86" s="40"/>
      <c r="F86" s="41"/>
    </row>
    <row r="87" spans="1:6" x14ac:dyDescent="0.2">
      <c r="A87" s="7" t="s">
        <v>66</v>
      </c>
      <c r="B87" s="39">
        <v>0</v>
      </c>
      <c r="C87" s="40"/>
      <c r="D87" s="40"/>
      <c r="E87" s="40"/>
      <c r="F87" s="41"/>
    </row>
    <row r="88" spans="1:6" s="10" customFormat="1" ht="14.45" customHeight="1" x14ac:dyDescent="0.2">
      <c r="A88" s="14" t="s">
        <v>67</v>
      </c>
      <c r="B88" s="39">
        <f>SUM(B84:F87)</f>
        <v>-29200.47</v>
      </c>
      <c r="C88" s="40"/>
      <c r="D88" s="40"/>
      <c r="E88" s="40"/>
      <c r="F88" s="41"/>
    </row>
    <row r="89" spans="1:6" s="10" customFormat="1" ht="14.45" customHeight="1" x14ac:dyDescent="0.2">
      <c r="A89" s="14" t="s">
        <v>68</v>
      </c>
      <c r="B89" s="27">
        <f>B81+B88</f>
        <v>-2405945.4400000004</v>
      </c>
      <c r="C89" s="28"/>
      <c r="D89" s="28"/>
      <c r="E89" s="28"/>
      <c r="F89" s="29"/>
    </row>
    <row r="90" spans="1:6" ht="9" customHeight="1" x14ac:dyDescent="0.2">
      <c r="A90" s="17"/>
      <c r="B90" s="30"/>
      <c r="C90" s="30"/>
      <c r="D90" s="30"/>
      <c r="E90" s="30"/>
      <c r="F90" s="30"/>
    </row>
    <row r="91" spans="1:6" s="10" customFormat="1" x14ac:dyDescent="0.2">
      <c r="A91" s="15" t="s">
        <v>69</v>
      </c>
      <c r="B91" s="36"/>
      <c r="C91" s="37"/>
      <c r="D91" s="37"/>
      <c r="E91" s="37"/>
      <c r="F91" s="38"/>
    </row>
    <row r="92" spans="1:6" x14ac:dyDescent="0.2">
      <c r="A92" s="7" t="s">
        <v>70</v>
      </c>
      <c r="B92" s="39">
        <v>0</v>
      </c>
      <c r="C92" s="40"/>
      <c r="D92" s="40"/>
      <c r="E92" s="40"/>
      <c r="F92" s="41"/>
    </row>
    <row r="93" spans="1:6" x14ac:dyDescent="0.2">
      <c r="A93" s="7" t="s">
        <v>71</v>
      </c>
      <c r="B93" s="39">
        <v>0</v>
      </c>
      <c r="C93" s="40"/>
      <c r="D93" s="40"/>
      <c r="E93" s="40"/>
      <c r="F93" s="41"/>
    </row>
    <row r="94" spans="1:6" s="10" customFormat="1" ht="14.45" customHeight="1" x14ac:dyDescent="0.2">
      <c r="A94" s="14" t="s">
        <v>72</v>
      </c>
      <c r="B94" s="27">
        <f>SUM(B92:F93)</f>
        <v>0</v>
      </c>
      <c r="C94" s="28"/>
      <c r="D94" s="28"/>
      <c r="E94" s="28"/>
      <c r="F94" s="29"/>
    </row>
    <row r="95" spans="1:6" ht="9" customHeight="1" x14ac:dyDescent="0.2">
      <c r="A95" s="17"/>
      <c r="B95" s="30"/>
      <c r="C95" s="30"/>
      <c r="D95" s="30"/>
      <c r="E95" s="30"/>
      <c r="F95" s="30"/>
    </row>
    <row r="96" spans="1:6" s="10" customFormat="1" x14ac:dyDescent="0.2">
      <c r="A96" s="15" t="s">
        <v>92</v>
      </c>
      <c r="B96" s="36"/>
      <c r="C96" s="37"/>
      <c r="D96" s="37"/>
      <c r="E96" s="37"/>
      <c r="F96" s="38"/>
    </row>
    <row r="97" spans="1:6" x14ac:dyDescent="0.2">
      <c r="A97" s="7" t="s">
        <v>73</v>
      </c>
      <c r="B97" s="39">
        <v>1961.9</v>
      </c>
      <c r="C97" s="40"/>
      <c r="D97" s="40"/>
      <c r="E97" s="40"/>
      <c r="F97" s="41"/>
    </row>
    <row r="98" spans="1:6" x14ac:dyDescent="0.2">
      <c r="A98" s="7" t="s">
        <v>74</v>
      </c>
      <c r="B98" s="39"/>
      <c r="C98" s="40"/>
      <c r="D98" s="40"/>
      <c r="E98" s="40"/>
      <c r="F98" s="41"/>
    </row>
    <row r="99" spans="1:6" x14ac:dyDescent="0.2">
      <c r="A99" s="7" t="s">
        <v>24</v>
      </c>
      <c r="B99" s="39">
        <v>1</v>
      </c>
      <c r="C99" s="40"/>
      <c r="D99" s="40"/>
      <c r="E99" s="40"/>
      <c r="F99" s="41"/>
    </row>
    <row r="100" spans="1:6" x14ac:dyDescent="0.2">
      <c r="A100" s="7" t="s">
        <v>25</v>
      </c>
      <c r="B100" s="39">
        <v>1</v>
      </c>
      <c r="C100" s="40"/>
      <c r="D100" s="40"/>
      <c r="E100" s="40"/>
      <c r="F100" s="41"/>
    </row>
    <row r="101" spans="1:6" x14ac:dyDescent="0.2">
      <c r="A101" s="7" t="s">
        <v>26</v>
      </c>
      <c r="B101" s="39">
        <v>0</v>
      </c>
      <c r="C101" s="40"/>
      <c r="D101" s="40"/>
      <c r="E101" s="40"/>
      <c r="F101" s="41"/>
    </row>
    <row r="102" spans="1:6" x14ac:dyDescent="0.2">
      <c r="A102" s="7" t="s">
        <v>75</v>
      </c>
      <c r="B102" s="39"/>
      <c r="C102" s="40"/>
      <c r="D102" s="40"/>
      <c r="E102" s="40"/>
      <c r="F102" s="41"/>
    </row>
    <row r="103" spans="1:6" x14ac:dyDescent="0.2">
      <c r="A103" s="7" t="s">
        <v>24</v>
      </c>
      <c r="B103" s="39">
        <v>176066.92</v>
      </c>
      <c r="C103" s="40"/>
      <c r="D103" s="40"/>
      <c r="E103" s="40"/>
      <c r="F103" s="41"/>
    </row>
    <row r="104" spans="1:6" x14ac:dyDescent="0.2">
      <c r="A104" s="7" t="s">
        <v>25</v>
      </c>
      <c r="B104" s="39">
        <v>1054.72</v>
      </c>
      <c r="C104" s="40"/>
      <c r="D104" s="40"/>
      <c r="E104" s="40"/>
      <c r="F104" s="41"/>
    </row>
    <row r="105" spans="1:6" x14ac:dyDescent="0.2">
      <c r="A105" s="7" t="s">
        <v>26</v>
      </c>
      <c r="B105" s="39">
        <v>120505.23</v>
      </c>
      <c r="C105" s="40"/>
      <c r="D105" s="40"/>
      <c r="E105" s="40"/>
      <c r="F105" s="41"/>
    </row>
    <row r="106" spans="1:6" s="10" customFormat="1" ht="14.45" customHeight="1" x14ac:dyDescent="0.2">
      <c r="A106" s="14" t="s">
        <v>76</v>
      </c>
      <c r="B106" s="27">
        <f>SUM(B97:F105)</f>
        <v>299590.77</v>
      </c>
      <c r="C106" s="28"/>
      <c r="D106" s="28"/>
      <c r="E106" s="28"/>
      <c r="F106" s="29"/>
    </row>
    <row r="107" spans="1:6" x14ac:dyDescent="0.2">
      <c r="A107" s="18" t="s">
        <v>77</v>
      </c>
      <c r="B107" s="30"/>
      <c r="C107" s="30"/>
      <c r="D107" s="30"/>
      <c r="E107" s="30"/>
      <c r="F107" s="30"/>
    </row>
    <row r="108" spans="1:6" s="10" customFormat="1" x14ac:dyDescent="0.2">
      <c r="A108" s="15" t="s">
        <v>78</v>
      </c>
      <c r="B108" s="36"/>
      <c r="C108" s="37"/>
      <c r="D108" s="37"/>
      <c r="E108" s="37"/>
      <c r="F108" s="38"/>
    </row>
    <row r="109" spans="1:6" ht="14.25" x14ac:dyDescent="0.2">
      <c r="A109" s="7" t="s">
        <v>87</v>
      </c>
      <c r="B109" s="39">
        <v>0</v>
      </c>
      <c r="C109" s="40"/>
      <c r="D109" s="40"/>
      <c r="E109" s="40"/>
      <c r="F109" s="41"/>
    </row>
    <row r="110" spans="1:6" x14ac:dyDescent="0.2">
      <c r="A110" s="7" t="s">
        <v>79</v>
      </c>
      <c r="B110" s="39">
        <v>0</v>
      </c>
      <c r="C110" s="40"/>
      <c r="D110" s="40"/>
      <c r="E110" s="40"/>
      <c r="F110" s="41"/>
    </row>
    <row r="111" spans="1:6" ht="14.25" x14ac:dyDescent="0.2">
      <c r="A111" s="7" t="s">
        <v>88</v>
      </c>
      <c r="B111" s="39">
        <v>0</v>
      </c>
      <c r="C111" s="40"/>
      <c r="D111" s="40"/>
      <c r="E111" s="40"/>
      <c r="F111" s="41"/>
    </row>
    <row r="112" spans="1:6" s="10" customFormat="1" ht="14.45" customHeight="1" x14ac:dyDescent="0.2">
      <c r="A112" s="14" t="s">
        <v>80</v>
      </c>
      <c r="B112" s="27">
        <f>SUM(B109:F111)</f>
        <v>0</v>
      </c>
      <c r="C112" s="28"/>
      <c r="D112" s="28"/>
      <c r="E112" s="28"/>
      <c r="F112" s="29"/>
    </row>
    <row r="113" spans="1:6" ht="9" customHeight="1" x14ac:dyDescent="0.2">
      <c r="A113" s="30"/>
      <c r="B113" s="30"/>
      <c r="C113" s="30"/>
      <c r="D113" s="30"/>
      <c r="E113" s="30"/>
      <c r="F113" s="30"/>
    </row>
    <row r="114" spans="1:6" x14ac:dyDescent="0.2">
      <c r="A114" s="31" t="s">
        <v>81</v>
      </c>
      <c r="B114" s="32"/>
      <c r="C114" s="32"/>
      <c r="D114" s="32"/>
      <c r="E114" s="32"/>
      <c r="F114" s="33"/>
    </row>
    <row r="115" spans="1:6" ht="40.9" customHeight="1" x14ac:dyDescent="0.2">
      <c r="A115" s="19" t="s">
        <v>89</v>
      </c>
      <c r="B115" s="20"/>
      <c r="C115" s="20"/>
      <c r="D115" s="20"/>
      <c r="E115" s="20"/>
      <c r="F115" s="21"/>
    </row>
    <row r="116" spans="1:6" x14ac:dyDescent="0.2">
      <c r="A116" s="1" t="s">
        <v>82</v>
      </c>
    </row>
    <row r="119" spans="1:6" ht="14.45" customHeight="1" x14ac:dyDescent="0.2">
      <c r="A119" s="1" t="s">
        <v>83</v>
      </c>
      <c r="B119" s="1" t="s">
        <v>84</v>
      </c>
      <c r="C119" s="34">
        <f ca="1">TODAY()</f>
        <v>45064</v>
      </c>
      <c r="D119" s="34"/>
      <c r="E119" s="34"/>
      <c r="F119" s="34"/>
    </row>
    <row r="120" spans="1:6" ht="14.45" customHeight="1" x14ac:dyDescent="0.2">
      <c r="A120" s="1" t="s">
        <v>85</v>
      </c>
      <c r="B120" s="35">
        <f>B33+B47+B89+B94-B106</f>
        <v>-4.6566128730773926E-10</v>
      </c>
      <c r="C120" s="35"/>
      <c r="D120" s="35"/>
      <c r="E120" s="35"/>
      <c r="F120" s="35"/>
    </row>
  </sheetData>
  <mergeCells count="108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80:F80"/>
    <mergeCell ref="B81:F81"/>
    <mergeCell ref="B69:F69"/>
    <mergeCell ref="B70:F70"/>
    <mergeCell ref="B71:F71"/>
    <mergeCell ref="B72:F72"/>
    <mergeCell ref="B73:F73"/>
    <mergeCell ref="B74:F74"/>
    <mergeCell ref="B79:F79"/>
    <mergeCell ref="B78:F78"/>
    <mergeCell ref="B88:F88"/>
    <mergeCell ref="B89:F89"/>
    <mergeCell ref="B90:F90"/>
    <mergeCell ref="B91:F91"/>
    <mergeCell ref="B92:F92"/>
    <mergeCell ref="B93:F93"/>
    <mergeCell ref="A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2:F112"/>
    <mergeCell ref="A113:F113"/>
    <mergeCell ref="A114:F114"/>
    <mergeCell ref="C119:F119"/>
    <mergeCell ref="B120:F120"/>
    <mergeCell ref="B106:F106"/>
    <mergeCell ref="B107:F107"/>
    <mergeCell ref="B108:F108"/>
    <mergeCell ref="B109:F109"/>
    <mergeCell ref="B110:F110"/>
    <mergeCell ref="B111:F111"/>
  </mergeCells>
  <conditionalFormatting sqref="B46">
    <cfRule type="cellIs" dxfId="14" priority="19" operator="lessThan">
      <formula>0</formula>
    </cfRule>
  </conditionalFormatting>
  <conditionalFormatting sqref="B45">
    <cfRule type="cellIs" dxfId="13" priority="18" operator="lessThan">
      <formula>0</formula>
    </cfRule>
  </conditionalFormatting>
  <conditionalFormatting sqref="B44:F44">
    <cfRule type="cellIs" dxfId="12" priority="17" operator="lessThan">
      <formula>0</formula>
    </cfRule>
  </conditionalFormatting>
  <conditionalFormatting sqref="B81:F81">
    <cfRule type="cellIs" dxfId="11" priority="15" operator="lessThan">
      <formula>0</formula>
    </cfRule>
  </conditionalFormatting>
  <conditionalFormatting sqref="B89:F89">
    <cfRule type="cellIs" dxfId="10" priority="14" operator="lessThan">
      <formula>0</formula>
    </cfRule>
  </conditionalFormatting>
  <conditionalFormatting sqref="B97:F106">
    <cfRule type="cellIs" dxfId="9" priority="12" operator="lessThan">
      <formula>0</formula>
    </cfRule>
  </conditionalFormatting>
  <conditionalFormatting sqref="B24:F32">
    <cfRule type="cellIs" dxfId="8" priority="9" operator="lessThan">
      <formula>0</formula>
    </cfRule>
  </conditionalFormatting>
  <conditionalFormatting sqref="B58:F60">
    <cfRule type="cellIs" dxfId="7" priority="8" operator="lessThan">
      <formula>0</formula>
    </cfRule>
  </conditionalFormatting>
  <conditionalFormatting sqref="B61:F61">
    <cfRule type="cellIs" dxfId="6" priority="7" operator="lessThan">
      <formula>0</formula>
    </cfRule>
  </conditionalFormatting>
  <conditionalFormatting sqref="B33:F33">
    <cfRule type="cellIs" dxfId="5" priority="6" operator="lessThan">
      <formula>0</formula>
    </cfRule>
  </conditionalFormatting>
  <conditionalFormatting sqref="B84:F88">
    <cfRule type="cellIs" dxfId="4" priority="4" operator="lessThan">
      <formula>0</formula>
    </cfRule>
  </conditionalFormatting>
  <conditionalFormatting sqref="B65:F77 B80:F80">
    <cfRule type="cellIs" dxfId="3" priority="3" operator="lessThan">
      <formula>0</formula>
    </cfRule>
  </conditionalFormatting>
  <conditionalFormatting sqref="B79:F79">
    <cfRule type="cellIs" dxfId="2" priority="2" operator="lessThan">
      <formula>0</formula>
    </cfRule>
  </conditionalFormatting>
  <conditionalFormatting sqref="B78:F78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2023-05-18T18:31:10Z</cp:lastPrinted>
  <dcterms:created xsi:type="dcterms:W3CDTF">2022-07-22T16:04:49Z</dcterms:created>
  <dcterms:modified xsi:type="dcterms:W3CDTF">2023-05-18T18:31:12Z</dcterms:modified>
</cp:coreProperties>
</file>