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Transparência\HEMNSL\05- Orçamento\"/>
    </mc:Choice>
  </mc:AlternateContent>
  <xr:revisionPtr revIDLastSave="0" documentId="13_ncr:1_{621E89EE-37E3-46F2-BD85-5AA51AC21FD0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3.5.1" sheetId="1" r:id="rId1"/>
  </sheets>
  <definedNames>
    <definedName name="_xlnm.Print_Area" localSheetId="0">'Planilha 3.5.1'!$A$1:$N$17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  <c r="I10" i="1" l="1"/>
  <c r="I12" i="1" s="1"/>
  <c r="N11" i="1"/>
  <c r="N9" i="1"/>
  <c r="N8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M10" i="1" l="1"/>
  <c r="M12" i="1" s="1"/>
  <c r="L10" i="1"/>
  <c r="L12" i="1" s="1"/>
  <c r="K10" i="1"/>
  <c r="K12" i="1" s="1"/>
  <c r="J10" i="1"/>
  <c r="J12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B10" i="1"/>
  <c r="B12" i="1" s="1"/>
  <c r="N10" i="1" l="1"/>
  <c r="N12" i="1"/>
</calcChain>
</file>

<file path=xl/sharedStrings.xml><?xml version="1.0" encoding="utf-8"?>
<sst xmlns="http://schemas.openxmlformats.org/spreadsheetml/2006/main" count="16" uniqueCount="16">
  <si>
    <t>DESCRIÇÃO</t>
  </si>
  <si>
    <t>PESSOAL (A)</t>
  </si>
  <si>
    <t>INSUMOS E DESPESAS GERAIS (B)</t>
  </si>
  <si>
    <t>SUBTOTAL (C) = A + B</t>
  </si>
  <si>
    <t>INVESTIMENTO (D)</t>
  </si>
  <si>
    <t>TOTAL (C + D)</t>
  </si>
  <si>
    <r>
      <rPr>
        <b/>
        <sz val="10"/>
        <color rgb="FF000000"/>
        <rFont val="Arial"/>
        <family val="2"/>
      </rPr>
      <t>Vigência do Contrato de Gestão / Termo Aditivo:</t>
    </r>
    <r>
      <rPr>
        <sz val="10"/>
        <color rgb="FF000000"/>
        <rFont val="Arial"/>
        <family val="2"/>
      </rPr>
      <t xml:space="preserve"> 26/06/2020 A 25/06/2021 / 8° TA ao TTG</t>
    </r>
  </si>
  <si>
    <r>
      <rPr>
        <b/>
        <sz val="10"/>
        <color rgb="FF000000"/>
        <rFont val="Arial"/>
        <family val="2"/>
      </rPr>
      <t>Contrato de Gestão nº:</t>
    </r>
    <r>
      <rPr>
        <sz val="10"/>
        <color rgb="FF000000"/>
        <rFont val="Arial"/>
        <family val="2"/>
      </rPr>
      <t xml:space="preserve"> TERMO DE TRANSFERÊNCIA DE GESTÃO N° 001/2013 - SES/GO</t>
    </r>
  </si>
  <si>
    <r>
      <rPr>
        <b/>
        <sz val="10"/>
        <color rgb="FF000000"/>
        <rFont val="Arial"/>
        <family val="2"/>
      </rPr>
      <t>Unidade gerida:</t>
    </r>
    <r>
      <rPr>
        <sz val="10"/>
        <color rgb="FF000000"/>
        <rFont val="Arial"/>
        <family val="2"/>
      </rPr>
      <t xml:space="preserve"> HOSPITAL ESTADUAL E MATERNIDADE NOSSA SENHORA DE LOURDES - MENSL</t>
    </r>
  </si>
  <si>
    <r>
      <rPr>
        <b/>
        <sz val="10"/>
        <color rgb="FF000000"/>
        <rFont val="Arial"/>
        <family val="2"/>
      </rPr>
      <t>Organização Social:</t>
    </r>
    <r>
      <rPr>
        <sz val="10"/>
        <color rgb="FF000000"/>
        <rFont val="Arial"/>
        <family val="2"/>
      </rPr>
      <t xml:space="preserve"> INSTITUITO DE GESTÃO E HUMANIZAÇÃO - IGH</t>
    </r>
  </si>
  <si>
    <t>Acumulado</t>
  </si>
  <si>
    <t>NOTAS:</t>
  </si>
  <si>
    <t>(2) OS VALORES INFORMADOS PARA O MESES DE JANEIRO A MAIO SE REFEREM AO VALOR INTEGRAL DO REPASSE MENSAL. COM RELAÇÃO AO MÊS DE JUNHO, O VALOR SE REFERE AO REPASSE PROPORCIONAL, CONSIDERANDO A VIGÊNCIA DO</t>
  </si>
  <si>
    <t>8° TERMO ADITIVO.</t>
  </si>
  <si>
    <r>
      <rPr>
        <b/>
        <sz val="10"/>
        <color rgb="FF000000"/>
        <rFont val="Arial"/>
        <family val="2"/>
      </rPr>
      <t>Valor do repasse mensal do Contrato de Gestão:</t>
    </r>
    <r>
      <rPr>
        <sz val="10"/>
        <color rgb="FF000000"/>
        <rFont val="Arial"/>
        <family val="2"/>
      </rPr>
      <t xml:space="preserve"> R$ 2.552.090,60</t>
    </r>
  </si>
  <si>
    <t>(1) PROJEÇÃO DE RECEITA MENSAL COM BASE NO 8° TA ao Termo de Transferência de Gestão n° 001/2013 - SES/GO, COM VIGÊNCIA ATÉ O DIA 25/06/2021;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</si>
</sst>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/yyyy"/>
    <numFmt numFmtId="165" formatCode="[$R$ -416]#,##0.00"/>
    <numFmt numFmtId="166" formatCode="&quot;R$&quot;\ #,##0.00"/>
  </numFmts>
  <fonts count="8" x14ac:knownFonts="1">
    <font>
      <sz val="10"/>
      <color rgb="FF000000"/>
      <name val="Arial"/>
      <charset val="1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38761D"/>
        <bgColor rgb="FF339966"/>
      </patternFill>
    </fill>
    <fill>
      <patternFill patternType="solid">
        <fgColor rgb="FF93C47D"/>
        <bgColor rgb="FF96969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/>
    <xf numFmtId="0" fontId="5" fillId="0" borderId="0" xfId="0" applyFont="1"/>
    <xf numFmtId="0" fontId="5" fillId="0" borderId="0" xfId="0" applyFont="1" applyAlignment="1"/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6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118520</xdr:colOff>
      <xdr:row>0</xdr:row>
      <xdr:rowOff>84668</xdr:rowOff>
    </xdr:from>
    <xdr:to>
      <xdr:col>9</xdr:col>
      <xdr:colOff>644349</xdr:colOff>
      <xdr:row>4</xdr:row>
      <xdr:rowOff>65760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FCC79A9-4478-4E58-8181-FF0DA334A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1187" y="84668"/>
          <a:ext cx="2523963" cy="658425"/>
        </a:xfrm>
        <a:prstGeom prst="rect">
          <a:avLst/>
        </a:prstGeom>
      </xdr:spPr>
    </xdr:pic>
    <xdr:clientData/>
  </xdr:twoCellAnchor>
  <xdr:twoCellAnchor editAs="oneCell">
    <xdr:from>
      <xdr:col>11</xdr:col>
      <xdr:colOff>804332</xdr:colOff>
      <xdr:row>0</xdr:row>
      <xdr:rowOff>25401</xdr:rowOff>
    </xdr:from>
    <xdr:to>
      <xdr:col>13</xdr:col>
      <xdr:colOff>1095075</xdr:colOff>
      <xdr:row>4</xdr:row>
      <xdr:rowOff>138544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5412AB2-79FD-4F9B-A75F-42DC5CFD2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7932" y="25401"/>
          <a:ext cx="2390476" cy="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7"/>
  <sheetViews>
    <sheetView showGridLines="0" tabSelected="1" view="pageBreakPreview" zoomScaleNormal="90" zoomScaleSheetLayoutView="100" workbookViewId="0">
      <selection sqref="A1:G1"/>
    </sheetView>
  </sheetViews>
  <sheetFormatPr defaultRowHeight="13.2" x14ac:dyDescent="0.25"/>
  <cols>
    <col min="1" max="1" width="32.21875" style="1" customWidth="1"/>
    <col min="2" max="6" width="20.33203125" style="1" bestFit="1" customWidth="1"/>
    <col min="7" max="7" width="19.5546875" style="1" bestFit="1" customWidth="1"/>
    <col min="8" max="11" width="14.6640625" style="1" bestFit="1" customWidth="1"/>
    <col min="12" max="12" width="16" style="1" customWidth="1"/>
    <col min="13" max="13" width="14.6640625" style="1" bestFit="1" customWidth="1"/>
    <col min="14" max="14" width="20.44140625" style="1" bestFit="1" customWidth="1"/>
    <col min="15" max="1026" width="14.44140625" style="1" customWidth="1"/>
  </cols>
  <sheetData>
    <row r="1" spans="1:16" x14ac:dyDescent="0.25">
      <c r="A1" s="15" t="s">
        <v>9</v>
      </c>
      <c r="B1" s="16"/>
      <c r="C1" s="16"/>
      <c r="D1" s="16"/>
      <c r="E1" s="16"/>
      <c r="F1" s="16"/>
      <c r="G1" s="17"/>
      <c r="H1" s="11"/>
      <c r="I1" s="11"/>
      <c r="J1" s="11"/>
      <c r="K1" s="11"/>
      <c r="L1" s="11"/>
      <c r="M1" s="11"/>
      <c r="N1" s="11"/>
    </row>
    <row r="2" spans="1:16" x14ac:dyDescent="0.25">
      <c r="A2" s="18" t="s">
        <v>8</v>
      </c>
      <c r="B2" s="19"/>
      <c r="C2" s="19"/>
      <c r="D2" s="19"/>
      <c r="E2" s="19"/>
      <c r="F2" s="19"/>
      <c r="G2" s="20"/>
      <c r="H2" s="11"/>
      <c r="I2" s="11"/>
      <c r="J2" s="11"/>
      <c r="K2" s="11"/>
      <c r="L2" s="11"/>
      <c r="M2" s="11"/>
      <c r="N2" s="11"/>
    </row>
    <row r="3" spans="1:16" x14ac:dyDescent="0.25">
      <c r="A3" s="18" t="s">
        <v>7</v>
      </c>
      <c r="B3" s="19"/>
      <c r="C3" s="19"/>
      <c r="D3" s="19"/>
      <c r="E3" s="19"/>
      <c r="F3" s="19"/>
      <c r="G3" s="20"/>
      <c r="H3" s="11"/>
      <c r="I3" s="11"/>
      <c r="J3" s="11"/>
      <c r="K3" s="11"/>
      <c r="L3" s="11"/>
      <c r="M3" s="11"/>
      <c r="N3" s="11"/>
    </row>
    <row r="4" spans="1:16" x14ac:dyDescent="0.25">
      <c r="A4" s="18" t="s">
        <v>6</v>
      </c>
      <c r="B4" s="19"/>
      <c r="C4" s="19"/>
      <c r="D4" s="19"/>
      <c r="E4" s="19"/>
      <c r="F4" s="19"/>
      <c r="G4" s="20"/>
      <c r="H4" s="11"/>
      <c r="I4" s="11"/>
      <c r="J4" s="11"/>
      <c r="K4" s="11"/>
      <c r="L4" s="11"/>
      <c r="M4" s="11"/>
      <c r="N4" s="11"/>
    </row>
    <row r="5" spans="1:16" x14ac:dyDescent="0.25">
      <c r="A5" s="21" t="s">
        <v>14</v>
      </c>
      <c r="B5" s="22"/>
      <c r="C5" s="22"/>
      <c r="D5" s="22"/>
      <c r="E5" s="22"/>
      <c r="F5" s="22"/>
      <c r="G5" s="23"/>
      <c r="H5" s="11"/>
      <c r="I5" s="11"/>
      <c r="J5" s="11"/>
      <c r="K5" s="11"/>
      <c r="L5" s="11"/>
      <c r="M5" s="11"/>
      <c r="N5" s="11"/>
    </row>
    <row r="6" spans="1:16" x14ac:dyDescent="0.25">
      <c r="A6" s="2"/>
    </row>
    <row r="7" spans="1:16" x14ac:dyDescent="0.25">
      <c r="A7" s="3" t="s">
        <v>0</v>
      </c>
      <c r="B7" s="4">
        <v>44197</v>
      </c>
      <c r="C7" s="4">
        <f>B7+31</f>
        <v>44228</v>
      </c>
      <c r="D7" s="4">
        <f>C7+28</f>
        <v>44256</v>
      </c>
      <c r="E7" s="4">
        <f>D7+31</f>
        <v>44287</v>
      </c>
      <c r="F7" s="4">
        <f>E7+30</f>
        <v>44317</v>
      </c>
      <c r="G7" s="4">
        <f>F7+31</f>
        <v>44348</v>
      </c>
      <c r="H7" s="4">
        <f>G7+30</f>
        <v>44378</v>
      </c>
      <c r="I7" s="4">
        <f>H7+31</f>
        <v>44409</v>
      </c>
      <c r="J7" s="4">
        <f>I7+31</f>
        <v>44440</v>
      </c>
      <c r="K7" s="4">
        <f>J7+30</f>
        <v>44470</v>
      </c>
      <c r="L7" s="4">
        <f>K7+31</f>
        <v>44501</v>
      </c>
      <c r="M7" s="4">
        <f>L7+30</f>
        <v>44531</v>
      </c>
      <c r="N7" s="3" t="s">
        <v>10</v>
      </c>
    </row>
    <row r="8" spans="1:16" x14ac:dyDescent="0.25">
      <c r="A8" s="5" t="s">
        <v>1</v>
      </c>
      <c r="B8" s="6">
        <f>-2552090.6-B9</f>
        <v>-1988002.6500000001</v>
      </c>
      <c r="C8" s="6">
        <f t="shared" ref="C8:F8" si="0">-2552090.6-C9</f>
        <v>-1988002.6500000001</v>
      </c>
      <c r="D8" s="6">
        <f t="shared" si="0"/>
        <v>-1988002.6500000001</v>
      </c>
      <c r="E8" s="6">
        <f t="shared" si="0"/>
        <v>-1988002.6500000001</v>
      </c>
      <c r="F8" s="6">
        <f t="shared" si="0"/>
        <v>-1988002.6500000001</v>
      </c>
      <c r="G8" s="6">
        <v>-1659765.25</v>
      </c>
      <c r="H8" s="6"/>
      <c r="I8" s="6"/>
      <c r="J8" s="6"/>
      <c r="K8" s="6"/>
      <c r="L8" s="6"/>
      <c r="M8" s="6"/>
      <c r="N8" s="6">
        <f t="shared" ref="N8:N9" si="1">SUM(B8:M8)</f>
        <v>-11599778.5</v>
      </c>
      <c r="P8" s="24"/>
    </row>
    <row r="9" spans="1:16" x14ac:dyDescent="0.25">
      <c r="A9" s="5" t="s">
        <v>2</v>
      </c>
      <c r="B9" s="6">
        <v>-564087.94999999995</v>
      </c>
      <c r="C9" s="6">
        <v>-564087.94999999995</v>
      </c>
      <c r="D9" s="6">
        <v>-564087.94999999995</v>
      </c>
      <c r="E9" s="6">
        <v>-564087.94999999995</v>
      </c>
      <c r="F9" s="6">
        <v>-564087.94999999995</v>
      </c>
      <c r="G9" s="6">
        <v>-466960.25</v>
      </c>
      <c r="H9" s="6"/>
      <c r="I9" s="6"/>
      <c r="J9" s="6"/>
      <c r="K9" s="6"/>
      <c r="L9" s="6"/>
      <c r="M9" s="6"/>
      <c r="N9" s="6">
        <f t="shared" si="1"/>
        <v>-3287400</v>
      </c>
      <c r="P9" s="24"/>
    </row>
    <row r="10" spans="1:16" x14ac:dyDescent="0.25">
      <c r="A10" s="9" t="s">
        <v>3</v>
      </c>
      <c r="B10" s="10">
        <f t="shared" ref="B10:M10" si="2">B8+B9</f>
        <v>-2552090.6</v>
      </c>
      <c r="C10" s="10">
        <f t="shared" si="2"/>
        <v>-2552090.6</v>
      </c>
      <c r="D10" s="10">
        <f t="shared" si="2"/>
        <v>-2552090.6</v>
      </c>
      <c r="E10" s="10">
        <f t="shared" si="2"/>
        <v>-2552090.6</v>
      </c>
      <c r="F10" s="10">
        <f t="shared" si="2"/>
        <v>-2552090.6</v>
      </c>
      <c r="G10" s="10">
        <f t="shared" si="2"/>
        <v>-2126725.5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>SUM(B10:M10)</f>
        <v>-14887178.5</v>
      </c>
    </row>
    <row r="11" spans="1:16" x14ac:dyDescent="0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/>
      <c r="I11" s="6"/>
      <c r="J11" s="6"/>
      <c r="K11" s="6"/>
      <c r="L11" s="6"/>
      <c r="M11" s="6"/>
      <c r="N11" s="6">
        <f>SUM(B11:M11)</f>
        <v>0</v>
      </c>
    </row>
    <row r="12" spans="1:16" x14ac:dyDescent="0.25">
      <c r="A12" s="7" t="s">
        <v>5</v>
      </c>
      <c r="B12" s="8">
        <f t="shared" ref="B12:M12" si="3">B10+B11</f>
        <v>-2552090.6</v>
      </c>
      <c r="C12" s="8">
        <f t="shared" si="3"/>
        <v>-2552090.6</v>
      </c>
      <c r="D12" s="8">
        <f t="shared" si="3"/>
        <v>-2552090.6</v>
      </c>
      <c r="E12" s="8">
        <f t="shared" si="3"/>
        <v>-2552090.6</v>
      </c>
      <c r="F12" s="8">
        <f t="shared" si="3"/>
        <v>-2552090.6</v>
      </c>
      <c r="G12" s="8">
        <f t="shared" si="3"/>
        <v>-2126725.5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>SUM(B12:M12)</f>
        <v>-14887178.5</v>
      </c>
    </row>
    <row r="14" spans="1:16" x14ac:dyDescent="0.25">
      <c r="A14" s="12" t="s">
        <v>11</v>
      </c>
    </row>
    <row r="15" spans="1:16" x14ac:dyDescent="0.25">
      <c r="A15" s="13" t="s">
        <v>15</v>
      </c>
    </row>
    <row r="16" spans="1:16" x14ac:dyDescent="0.25">
      <c r="A16" s="13" t="s">
        <v>12</v>
      </c>
    </row>
    <row r="17" spans="1:1" x14ac:dyDescent="0.25">
      <c r="A17" s="14" t="s">
        <v>13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3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3.5.1</vt:lpstr>
      <vt:lpstr>'Planilha 3.5.1'!Area_de_impressao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Momonuki</dc:creator>
  <dc:description/>
  <cp:lastModifiedBy>Gerencia</cp:lastModifiedBy>
  <cp:revision>0</cp:revision>
  <cp:lastPrinted>2021-05-03T16:27:20Z</cp:lastPrinted>
  <dcterms:created xsi:type="dcterms:W3CDTF">2021-01-07T13:18:34Z</dcterms:created>
  <dcterms:modified xsi:type="dcterms:W3CDTF">2021-05-03T16:27:27Z</dcterms:modified>
  <cp:contentStatus>Final</cp:contentStatus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