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Marketing\3. HEMNSL\10. Pessoal\10.4 - Relação mensal do membros da Diretoria e das Chefias de seu organograma com as respectivas remunerações\2018\Chefia Unidade\"/>
    </mc:Choice>
  </mc:AlternateContent>
  <bookViews>
    <workbookView xWindow="0" yWindow="0" windowWidth="16200" windowHeight="25020"/>
  </bookViews>
  <sheets>
    <sheet name="HEMNSL" sheetId="1" r:id="rId1"/>
  </sheets>
  <externalReferences>
    <externalReference r:id="rId2"/>
    <externalReference r:id="rId3"/>
  </externalReferences>
  <definedNames>
    <definedName name="_xlnm.Print_Area" localSheetId="0">HEMNSL!$A$1:$N$37</definedName>
    <definedName name="_xlnm.Print_Titles" localSheetId="0">HEMNSL!$1:$11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22" i="1" l="1"/>
  <c r="M22" i="1"/>
  <c r="L22" i="1"/>
  <c r="K22" i="1"/>
  <c r="J22" i="1"/>
  <c r="N28" i="1"/>
  <c r="L28" i="1"/>
  <c r="M28" i="1" s="1"/>
  <c r="N26" i="1"/>
  <c r="L26" i="1"/>
  <c r="M26" i="1" s="1"/>
  <c r="N13" i="1"/>
  <c r="L13" i="1"/>
  <c r="N27" i="1"/>
  <c r="M27" i="1"/>
  <c r="L27" i="1"/>
  <c r="K27" i="1"/>
  <c r="J27" i="1"/>
  <c r="N25" i="1"/>
  <c r="M25" i="1"/>
  <c r="L25" i="1"/>
  <c r="K25" i="1"/>
  <c r="J25" i="1"/>
  <c r="N24" i="1"/>
  <c r="M24" i="1"/>
  <c r="L24" i="1"/>
  <c r="K24" i="1"/>
  <c r="J24" i="1"/>
  <c r="N23" i="1"/>
  <c r="M23" i="1"/>
  <c r="L23" i="1"/>
  <c r="K23" i="1"/>
  <c r="J23" i="1"/>
  <c r="N21" i="1"/>
  <c r="M21" i="1"/>
  <c r="L21" i="1"/>
  <c r="K21" i="1"/>
  <c r="J21" i="1"/>
  <c r="N20" i="1"/>
  <c r="M20" i="1"/>
  <c r="L20" i="1"/>
  <c r="K20" i="1"/>
  <c r="J20" i="1"/>
  <c r="N19" i="1"/>
  <c r="M19" i="1"/>
  <c r="L19" i="1"/>
  <c r="K19" i="1"/>
  <c r="J19" i="1"/>
  <c r="N18" i="1"/>
  <c r="M18" i="1"/>
  <c r="L18" i="1"/>
  <c r="K18" i="1"/>
  <c r="J18" i="1"/>
  <c r="N17" i="1"/>
  <c r="M17" i="1"/>
  <c r="L17" i="1"/>
  <c r="K17" i="1"/>
  <c r="J17" i="1"/>
  <c r="N16" i="1"/>
  <c r="M16" i="1"/>
  <c r="L16" i="1"/>
  <c r="K16" i="1"/>
  <c r="J16" i="1"/>
  <c r="N15" i="1"/>
  <c r="M15" i="1"/>
  <c r="L15" i="1"/>
  <c r="K15" i="1"/>
  <c r="J15" i="1"/>
  <c r="N14" i="1"/>
  <c r="M14" i="1"/>
  <c r="L14" i="1"/>
  <c r="K14" i="1"/>
  <c r="J14" i="1"/>
  <c r="N12" i="1"/>
  <c r="M12" i="1"/>
  <c r="L12" i="1"/>
  <c r="K12" i="1"/>
  <c r="J12" i="1"/>
  <c r="M13" i="1" l="1"/>
  <c r="J33" i="1" l="1"/>
</calcChain>
</file>

<file path=xl/sharedStrings.xml><?xml version="1.0" encoding="utf-8"?>
<sst xmlns="http://schemas.openxmlformats.org/spreadsheetml/2006/main" count="86" uniqueCount="68">
  <si>
    <t>RELAÇÃO MENSAL DOS MEMBROS DA DIRETORIA E DAS CHEFIAS DE SEU ORGANOGRAMA COM SUAS RESPECTIVAS REMUNERAÇÕES</t>
  </si>
  <si>
    <r>
      <rPr>
        <b/>
        <sz val="11"/>
        <color rgb="FF000000"/>
        <rFont val="Liberation Sans"/>
      </rPr>
      <t>NOME DA OSS:</t>
    </r>
    <r>
      <rPr>
        <sz val="11"/>
        <color theme="1"/>
        <rFont val="Calibri"/>
        <family val="2"/>
        <scheme val="minor"/>
      </rPr>
      <t xml:space="preserve"> IGH - INSTITUTO DE GESTÃO E HUMANIZAÇÃO</t>
    </r>
  </si>
  <si>
    <t>MÊS/ANO:</t>
  </si>
  <si>
    <t>NOME DO DIRIGENTES DA ENTIDADE DE ACORDO COM ORGANOGRAMA</t>
  </si>
  <si>
    <t>NOTAS</t>
  </si>
  <si>
    <t>CARGO</t>
  </si>
  <si>
    <t>TELEFONE</t>
  </si>
  <si>
    <t>E-MAIL</t>
  </si>
  <si>
    <t>Abono de Ferias / Férias CLT (R$)</t>
  </si>
  <si>
    <t>Valor 13º (R$)</t>
  </si>
  <si>
    <t>Salário do Mês (R$)</t>
  </si>
  <si>
    <t>Demais Descontos (R$)</t>
  </si>
  <si>
    <t>Valor Líquido (R$)</t>
  </si>
  <si>
    <t>SCIH</t>
  </si>
  <si>
    <t>FONTE DOS DADOS EXTRAÍDOS:</t>
  </si>
  <si>
    <t>ORGANOGRAMA / FOLHA DE PAGAMENTO MENSAL / RELATÓRIO 0500 / CONTRATOS DE PRESTAÇÃO DE SERVIÇOS E RESPECTIVOS TERMOS ADITIVOS.</t>
  </si>
  <si>
    <t>Atualizado em:</t>
  </si>
  <si>
    <t>ASSINATURA DO RESPONSÁVEL:</t>
  </si>
  <si>
    <t>DIRETOR (A) OPERACIONAL</t>
  </si>
  <si>
    <t>ALICE DE ANDRADE SILVA BRITO</t>
  </si>
  <si>
    <t>recepcao.nsl@igh.org.br</t>
  </si>
  <si>
    <t>LABORATÓRIO</t>
  </si>
  <si>
    <t>enfermagem.nsl@igh.org.br</t>
  </si>
  <si>
    <t>THATIANY CHRISTINA RODRIGUES IKEDA</t>
  </si>
  <si>
    <t>SANDRO RENAN DE ARRUDA</t>
  </si>
  <si>
    <t>PAULA CAMPOS SCHLITZER HAUSS</t>
  </si>
  <si>
    <t>laboratorio.mnsl@igh.org.br</t>
  </si>
  <si>
    <t>almox.nsl@igh.org.br</t>
  </si>
  <si>
    <t>ccirurgico.nsl@igh.org.br</t>
  </si>
  <si>
    <t>ANA MARIA CARIBE DA SILVA MELLO</t>
  </si>
  <si>
    <t>DIRETOR (A) REGIONAL</t>
  </si>
  <si>
    <t>ccih.nsl@igh.org.br</t>
  </si>
  <si>
    <t>diretoriatecnica.mnsl@igh.org.br</t>
  </si>
  <si>
    <t>ucin.mnsl@igh.org.br</t>
  </si>
  <si>
    <t>ui obstetrícia.mnsl@igh.org.br</t>
  </si>
  <si>
    <t>psicologa.mnsl@igh.org.br</t>
  </si>
  <si>
    <t>fisioterapia.mnsl@igh.org.br</t>
  </si>
  <si>
    <t>(62) 3999-3850</t>
  </si>
  <si>
    <t>PSICOLOGA / OUVIDORIA</t>
  </si>
  <si>
    <t>JULIANE RODRIGUES FERREIRA DE SANTANA</t>
  </si>
  <si>
    <r>
      <rPr>
        <b/>
        <sz val="11"/>
        <color rgb="FF000000"/>
        <rFont val="Liberation Sans"/>
      </rPr>
      <t>NOME DA UNIDADE GERIDA:</t>
    </r>
    <r>
      <rPr>
        <sz val="11"/>
        <color theme="1"/>
        <rFont val="Calibri"/>
        <family val="2"/>
        <scheme val="minor"/>
      </rPr>
      <t xml:space="preserve"> HOSPITAL ESTADUAL E MATERNIDADE NOSSA SENHORA DE LOURDES</t>
    </r>
  </si>
  <si>
    <t>RITA DE CASSIA LEAL DE SOUZA</t>
  </si>
  <si>
    <t>rita.leal@igh.org.br</t>
  </si>
  <si>
    <t>VIVIANE FERRO DA SILVA</t>
  </si>
  <si>
    <t>PATRICIA DOS SANTOS BARBOSA</t>
  </si>
  <si>
    <t>MARIA IZABELA DE FREITAS RIOS DOS SANTOS</t>
  </si>
  <si>
    <t>MARCELA MAGALHAES MEIRELLES LOURENCO</t>
  </si>
  <si>
    <t>COORDENADOR (A) DE FARMACIA</t>
  </si>
  <si>
    <t>farmacia.nsl@igh.org.br</t>
  </si>
  <si>
    <t>ana.caribe@igh.org.br</t>
  </si>
  <si>
    <t>NATHALIA CRISTINA DE OLIVEIRA EVANGELISTA</t>
  </si>
  <si>
    <t>SARA GARDENIA FAUSTO TEIXEIRA DE SOUZA</t>
  </si>
  <si>
    <t>GERENTE TECNICO</t>
  </si>
  <si>
    <t>WILSON MORAES ARANTES</t>
  </si>
  <si>
    <t>COORDENADOR (A) DE ENFERMAGEM - UCIN</t>
  </si>
  <si>
    <t>COORDENADOR (A) DE FISIOTERAPIA</t>
  </si>
  <si>
    <t>COORDENADOR (A) DE OBSTETRICIA</t>
  </si>
  <si>
    <t>DIRETOR (A) TECNICO</t>
  </si>
  <si>
    <t>COORDENADOR (A) DE ENFERMAGEM - CENTRO CIRÚRGICO / CME</t>
  </si>
  <si>
    <t>COORDENADOR (A) DE ALMOXARIFADO</t>
  </si>
  <si>
    <t>GERENTE DE ENFERMAGEM</t>
  </si>
  <si>
    <t>COORDENADOR (A) DE ATENDIMENTO E RECEPCAO</t>
  </si>
  <si>
    <t>CHRISTIANE LOPES MARTINS NONATO</t>
  </si>
  <si>
    <t>COORDENADOR (A) ADMINISTRATIVO</t>
  </si>
  <si>
    <t>coord.adm.hemnsl@igh.org.br</t>
  </si>
  <si>
    <t>ROSA MARIA BELLUCCI</t>
  </si>
  <si>
    <t>RODRIGO FERREIRA BASILIO</t>
  </si>
  <si>
    <t>COORDENADOR (A) MEDICO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</si>
</sst>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 &quot;#,##0.00&quot; &quot;;&quot;-&quot;#,##0.00&quot; &quot;;&quot; -&quot;00&quot; &quot;;&quot; &quot;@&quot; &quot;"/>
    <numFmt numFmtId="165" formatCode="dd\ &quot;de&quot;\ mmmm\ &quot;de&quot;\ yyyy"/>
  </numFmts>
  <fonts count="9">
    <font>
      <sz val="11"/>
      <color theme="1"/>
      <name val="Calibri"/>
      <family val="2"/>
      <scheme val="minor"/>
    </font>
    <font>
      <sz val="11"/>
      <color rgb="FF000000"/>
      <name val="Liberation Sans"/>
    </font>
    <font>
      <b/>
      <sz val="11"/>
      <color rgb="FF000000"/>
      <name val="Liberation Sans"/>
    </font>
    <font>
      <b/>
      <sz val="10"/>
      <color rgb="FF000000"/>
      <name val="Liberation Serif"/>
    </font>
    <font>
      <u/>
      <sz val="11"/>
      <color rgb="FF0563C1"/>
      <name val="Liberation Sans"/>
    </font>
    <font>
      <u/>
      <sz val="11"/>
      <color theme="10"/>
      <name val="Calibri"/>
      <family val="2"/>
      <scheme val="minor"/>
    </font>
    <font>
      <b/>
      <u/>
      <sz val="11"/>
      <color rgb="FF000000"/>
      <name val="Liberation Sans"/>
    </font>
    <font>
      <u/>
      <sz val="10"/>
      <color rgb="FF0563C1"/>
      <name val="Calibri"/>
      <family val="2"/>
      <scheme val="minor"/>
    </font>
    <font>
      <sz val="11"/>
      <name val="Liberation Sans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43">
    <xf numFmtId="0" fontId="0" fillId="0" borderId="0" xfId="0"/>
    <xf numFmtId="14" fontId="1" fillId="0" borderId="0" xfId="1" applyNumberFormat="1" applyAlignment="1">
      <alignment vertical="center"/>
    </xf>
    <xf numFmtId="0" fontId="1" fillId="0" borderId="0" xfId="1" applyAlignment="1">
      <alignment vertical="center"/>
    </xf>
    <xf numFmtId="0" fontId="1" fillId="0" borderId="0" xfId="1" applyAlignment="1">
      <alignment horizontal="center" vertical="center"/>
    </xf>
    <xf numFmtId="0" fontId="1" fillId="0" borderId="0" xfId="1" applyAlignment="1">
      <alignment vertical="center" wrapText="1"/>
    </xf>
    <xf numFmtId="0" fontId="2" fillId="0" borderId="0" xfId="1" applyFont="1" applyAlignment="1">
      <alignment vertical="center"/>
    </xf>
    <xf numFmtId="17" fontId="1" fillId="0" borderId="0" xfId="1" applyNumberFormat="1" applyAlignment="1">
      <alignment vertical="center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1" fillId="0" borderId="4" xfId="1" applyBorder="1" applyAlignment="1">
      <alignment vertical="center"/>
    </xf>
    <xf numFmtId="0" fontId="1" fillId="0" borderId="5" xfId="1" applyBorder="1" applyAlignment="1">
      <alignment vertical="center"/>
    </xf>
    <xf numFmtId="0" fontId="1" fillId="0" borderId="5" xfId="1" applyBorder="1" applyAlignment="1">
      <alignment horizontal="center" vertical="center"/>
    </xf>
    <xf numFmtId="0" fontId="1" fillId="0" borderId="1" xfId="1" applyBorder="1" applyAlignment="1">
      <alignment horizontal="left" vertical="center" wrapText="1"/>
    </xf>
    <xf numFmtId="4" fontId="1" fillId="0" borderId="6" xfId="2" applyNumberFormat="1" applyFill="1" applyBorder="1" applyAlignment="1">
      <alignment vertical="center"/>
    </xf>
    <xf numFmtId="4" fontId="1" fillId="0" borderId="1" xfId="2" applyNumberFormat="1" applyBorder="1" applyAlignment="1">
      <alignment vertical="center"/>
    </xf>
    <xf numFmtId="0" fontId="1" fillId="0" borderId="5" xfId="1" quotePrefix="1" applyBorder="1" applyAlignment="1">
      <alignment horizontal="center" vertical="center"/>
    </xf>
    <xf numFmtId="0" fontId="1" fillId="0" borderId="3" xfId="1" applyFill="1" applyBorder="1" applyAlignment="1">
      <alignment vertical="center"/>
    </xf>
    <xf numFmtId="0" fontId="1" fillId="0" borderId="4" xfId="1" applyFill="1" applyBorder="1" applyAlignment="1">
      <alignment vertical="center"/>
    </xf>
    <xf numFmtId="0" fontId="1" fillId="0" borderId="5" xfId="1" applyFill="1" applyBorder="1" applyAlignment="1">
      <alignment vertical="center"/>
    </xf>
    <xf numFmtId="0" fontId="1" fillId="0" borderId="5" xfId="1" quotePrefix="1" applyFill="1" applyBorder="1" applyAlignment="1">
      <alignment horizontal="center" vertical="center"/>
    </xf>
    <xf numFmtId="0" fontId="1" fillId="0" borderId="1" xfId="1" applyFill="1" applyBorder="1" applyAlignment="1">
      <alignment horizontal="left" vertical="center" wrapText="1"/>
    </xf>
    <xf numFmtId="14" fontId="1" fillId="0" borderId="0" xfId="1" applyNumberFormat="1" applyFill="1" applyAlignment="1">
      <alignment vertical="center"/>
    </xf>
    <xf numFmtId="0" fontId="1" fillId="0" borderId="1" xfId="1" quotePrefix="1" applyBorder="1" applyAlignment="1">
      <alignment horizontal="left" vertical="center" wrapText="1"/>
    </xf>
    <xf numFmtId="0" fontId="1" fillId="0" borderId="5" xfId="1" applyFill="1" applyBorder="1" applyAlignment="1">
      <alignment horizontal="center" vertical="center"/>
    </xf>
    <xf numFmtId="0" fontId="5" fillId="0" borderId="1" xfId="4" applyBorder="1" applyAlignment="1">
      <alignment vertical="center"/>
    </xf>
    <xf numFmtId="0" fontId="6" fillId="0" borderId="0" xfId="1" applyFont="1" applyAlignment="1">
      <alignment vertical="center"/>
    </xf>
    <xf numFmtId="0" fontId="1" fillId="0" borderId="0" xfId="1" quotePrefix="1" applyAlignment="1">
      <alignment vertical="center"/>
    </xf>
    <xf numFmtId="0" fontId="2" fillId="0" borderId="0" xfId="1" applyFont="1" applyAlignment="1">
      <alignment horizontal="right" vertical="center"/>
    </xf>
    <xf numFmtId="0" fontId="7" fillId="0" borderId="1" xfId="3" applyFont="1" applyBorder="1" applyAlignment="1">
      <alignment vertical="center"/>
    </xf>
    <xf numFmtId="0" fontId="7" fillId="0" borderId="1" xfId="3" applyFont="1" applyFill="1" applyBorder="1" applyAlignment="1">
      <alignment vertical="center"/>
    </xf>
    <xf numFmtId="0" fontId="8" fillId="0" borderId="3" xfId="1" applyFont="1" applyFill="1" applyBorder="1" applyAlignment="1">
      <alignment vertical="center"/>
    </xf>
    <xf numFmtId="0" fontId="8" fillId="0" borderId="4" xfId="1" applyFont="1" applyFill="1" applyBorder="1" applyAlignment="1">
      <alignment vertical="center"/>
    </xf>
    <xf numFmtId="0" fontId="8" fillId="0" borderId="5" xfId="1" applyFont="1" applyFill="1" applyBorder="1" applyAlignment="1">
      <alignment vertical="center"/>
    </xf>
    <xf numFmtId="0" fontId="8" fillId="0" borderId="5" xfId="1" quotePrefix="1" applyFont="1" applyFill="1" applyBorder="1" applyAlignment="1">
      <alignment horizontal="center" vertical="center"/>
    </xf>
    <xf numFmtId="0" fontId="8" fillId="0" borderId="1" xfId="1" applyFont="1" applyFill="1" applyBorder="1" applyAlignment="1">
      <alignment horizontal="left" vertical="center" wrapText="1"/>
    </xf>
    <xf numFmtId="4" fontId="8" fillId="0" borderId="6" xfId="2" applyNumberFormat="1" applyFont="1" applyFill="1" applyBorder="1" applyAlignment="1">
      <alignment vertical="center"/>
    </xf>
    <xf numFmtId="14" fontId="8" fillId="0" borderId="0" xfId="1" applyNumberFormat="1" applyFont="1" applyFill="1" applyAlignment="1">
      <alignment vertical="center"/>
    </xf>
    <xf numFmtId="0" fontId="5" fillId="0" borderId="1" xfId="4" applyBorder="1" applyAlignment="1">
      <alignment horizontal="left" vertical="center"/>
    </xf>
    <xf numFmtId="0" fontId="2" fillId="0" borderId="0" xfId="1" applyFont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165" fontId="1" fillId="0" borderId="0" xfId="1" applyNumberFormat="1" applyAlignment="1">
      <alignment horizontal="left" vertical="center"/>
    </xf>
  </cellXfs>
  <cellStyles count="5">
    <cellStyle name="Hiperlink" xfId="4" builtinId="8"/>
    <cellStyle name="Hiperlink 2" xfId="3"/>
    <cellStyle name="Normal" xfId="0" builtinId="0"/>
    <cellStyle name="Normal 3" xfId="1"/>
    <cellStyle name="Vírgula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326522</xdr:colOff>
      <xdr:row>0</xdr:row>
      <xdr:rowOff>40821</xdr:rowOff>
    </xdr:from>
    <xdr:to>
      <xdr:col>13</xdr:col>
      <xdr:colOff>912593</xdr:colOff>
      <xdr:row>4</xdr:row>
      <xdr:rowOff>159236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938247" y="40821"/>
          <a:ext cx="2491071" cy="851840"/>
        </a:xfrm>
        <a:prstGeom prst="rect">
          <a:avLst/>
        </a:prstGeom>
      </xdr:spPr>
    </xdr:pic>
    <xdr:clientData/>
  </xdr:twoCellAnchor>
  <xdr:twoCellAnchor editAs="oneCell">
    <xdr:from>
      <xdr:col>8</xdr:col>
      <xdr:colOff>1833562</xdr:colOff>
      <xdr:row>0</xdr:row>
      <xdr:rowOff>47625</xdr:rowOff>
    </xdr:from>
    <xdr:to>
      <xdr:col>11</xdr:col>
      <xdr:colOff>293831</xdr:colOff>
      <xdr:row>4</xdr:row>
      <xdr:rowOff>132182</xdr:rowOff>
    </xdr:to>
    <xdr:pic>
      <xdr:nvPicPr>
        <xdr:cNvPr id="3" name="Imagem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775656" y="47625"/>
          <a:ext cx="3127519" cy="81083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arketing/3.%20HEMNSL/10.%20Pessoal/10.5%20-%20Rela&#231;&#227;o%20mensal%20dos%20empregados%20com%20as%20respectivas%20remunera&#231;&#245;es/2018/2018.03%20-%20RELA&#199;&#195;O%20MENSAL%20DOS%20EMPREGADOS%20COM%20AS%20RESPECTIVAS%20REMUNERA&#199;&#213;E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Marketing/3.%20HEMNSL/10.%20Pessoal/10.7%20-%20Rela&#231;&#227;o%20mensal%20dos%20servidores%20cedidos%20com%20as%20respectivas%20remunera&#231;&#245;es/2018/2018.03%20-%20RELA&#199;&#195;O%20MENSAL%20DOS%20SERVIDORES%20CEDIDOS%20COM%20AS%20RESPECTIVAS%20REMUNERA&#199;&#213;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latório"/>
    </sheetNames>
    <sheetDataSet>
      <sheetData sheetId="0">
        <row r="11">
          <cell r="A11" t="str">
            <v>NOME</v>
          </cell>
          <cell r="B11" t="str">
            <v>FUNCAO</v>
          </cell>
          <cell r="C11" t="str">
            <v xml:space="preserve"> SALARIO BASE</v>
          </cell>
          <cell r="D11" t="str">
            <v xml:space="preserve"> FERIAS</v>
          </cell>
          <cell r="E11" t="str">
            <v xml:space="preserve"> 13° SALARIO</v>
          </cell>
          <cell r="F11" t="str">
            <v xml:space="preserve"> SALARIO BRUTO</v>
          </cell>
          <cell r="G11" t="str">
            <v xml:space="preserve"> TOTAL DE DESCONTOS</v>
          </cell>
          <cell r="H11" t="str">
            <v xml:space="preserve">  SALARIO LIQUIDO</v>
          </cell>
        </row>
        <row r="12">
          <cell r="A12" t="str">
            <v>AFONSO MARINHO DA COSTA FILHO</v>
          </cell>
          <cell r="B12" t="str">
            <v>ASSISTENTE ADMINISTRATIVO</v>
          </cell>
          <cell r="C12">
            <v>1473.72</v>
          </cell>
          <cell r="D12">
            <v>0</v>
          </cell>
          <cell r="E12">
            <v>0</v>
          </cell>
          <cell r="F12">
            <v>1750.01</v>
          </cell>
          <cell r="G12">
            <v>260.95999999999998</v>
          </cell>
          <cell r="H12">
            <v>1489.05</v>
          </cell>
        </row>
        <row r="13">
          <cell r="A13" t="str">
            <v>AGNALDO PEREIRA DE SOUSA</v>
          </cell>
          <cell r="B13" t="str">
            <v>AUXILIAR DE SERVICOS GERAIS</v>
          </cell>
          <cell r="C13">
            <v>1013</v>
          </cell>
          <cell r="D13">
            <v>0</v>
          </cell>
          <cell r="E13">
            <v>0</v>
          </cell>
          <cell r="F13">
            <v>1266.25</v>
          </cell>
          <cell r="G13">
            <v>162.08000000000001</v>
          </cell>
          <cell r="H13">
            <v>1104.17</v>
          </cell>
        </row>
        <row r="14">
          <cell r="A14" t="str">
            <v>ALEX PEREIRA DE NOVAIS</v>
          </cell>
          <cell r="B14" t="str">
            <v>ASSISTENTE ADMINISTRATIVO</v>
          </cell>
          <cell r="C14">
            <v>1473.72</v>
          </cell>
          <cell r="D14">
            <v>0</v>
          </cell>
          <cell r="E14">
            <v>0</v>
          </cell>
          <cell r="F14">
            <v>1959.1</v>
          </cell>
          <cell r="G14">
            <v>179.21</v>
          </cell>
          <cell r="H14">
            <v>1779.89</v>
          </cell>
        </row>
        <row r="15">
          <cell r="A15" t="str">
            <v>ALICE DE ANDRADE SILVA BRITO</v>
          </cell>
          <cell r="B15" t="str">
            <v>COORDENADOR (A) DE ATENDIMENTO E RECEPCAO</v>
          </cell>
          <cell r="C15">
            <v>1473.72</v>
          </cell>
          <cell r="D15">
            <v>3725.63</v>
          </cell>
          <cell r="E15">
            <v>0</v>
          </cell>
          <cell r="F15">
            <v>4176.3100000000004</v>
          </cell>
          <cell r="G15">
            <v>3775.21</v>
          </cell>
          <cell r="H15">
            <v>401.1</v>
          </cell>
        </row>
        <row r="16">
          <cell r="A16" t="str">
            <v>ALINE ALENCAR DE ANDRADE BRESSAN</v>
          </cell>
          <cell r="B16" t="str">
            <v>MEDICO CLINICO</v>
          </cell>
          <cell r="C16">
            <v>5474.25</v>
          </cell>
          <cell r="D16">
            <v>0</v>
          </cell>
          <cell r="E16">
            <v>0</v>
          </cell>
          <cell r="F16">
            <v>3167.34</v>
          </cell>
          <cell r="G16">
            <v>120.3</v>
          </cell>
          <cell r="H16">
            <v>3047.04</v>
          </cell>
        </row>
        <row r="17">
          <cell r="A17" t="str">
            <v>ALVACIR CANDIDO DOS REIS</v>
          </cell>
          <cell r="B17" t="str">
            <v>MEDICO CLINICO</v>
          </cell>
          <cell r="C17">
            <v>5474.25</v>
          </cell>
          <cell r="D17">
            <v>0</v>
          </cell>
          <cell r="E17">
            <v>0</v>
          </cell>
          <cell r="F17">
            <v>5747.96</v>
          </cell>
          <cell r="G17">
            <v>1161.57</v>
          </cell>
          <cell r="H17">
            <v>4586.3900000000003</v>
          </cell>
        </row>
        <row r="18">
          <cell r="A18" t="str">
            <v>AMELIA LEONOR DE FATIMA</v>
          </cell>
          <cell r="B18" t="str">
            <v>TECNICO (A) DE ENFERMAGEM</v>
          </cell>
          <cell r="C18">
            <v>1473.72</v>
          </cell>
          <cell r="D18">
            <v>0</v>
          </cell>
          <cell r="E18">
            <v>0</v>
          </cell>
          <cell r="F18">
            <v>2199.17</v>
          </cell>
          <cell r="G18">
            <v>197.92</v>
          </cell>
          <cell r="H18">
            <v>2001.25</v>
          </cell>
        </row>
        <row r="19">
          <cell r="A19" t="str">
            <v>ANA CRISTINA DOS SANTOS</v>
          </cell>
          <cell r="B19" t="str">
            <v>FONOAUDIOLOGO (A)</v>
          </cell>
          <cell r="C19">
            <v>2906.99</v>
          </cell>
          <cell r="D19">
            <v>0</v>
          </cell>
          <cell r="E19">
            <v>0</v>
          </cell>
          <cell r="F19">
            <v>3254.94</v>
          </cell>
          <cell r="G19">
            <v>418.28</v>
          </cell>
          <cell r="H19">
            <v>2836.66</v>
          </cell>
        </row>
        <row r="20">
          <cell r="A20" t="str">
            <v>ANA LUCIA CARVALHO DE MACEDO</v>
          </cell>
          <cell r="B20" t="str">
            <v>AUXILIAR DE SERVICOS GERAIS</v>
          </cell>
          <cell r="C20">
            <v>1013</v>
          </cell>
          <cell r="D20">
            <v>0</v>
          </cell>
          <cell r="E20">
            <v>0</v>
          </cell>
          <cell r="F20">
            <v>1471.89</v>
          </cell>
          <cell r="G20">
            <v>165.75</v>
          </cell>
          <cell r="H20">
            <v>1306.1400000000001</v>
          </cell>
        </row>
        <row r="21">
          <cell r="A21" t="str">
            <v>ANA MARCIA LACERDA DOS SANTOS</v>
          </cell>
          <cell r="B21" t="str">
            <v>TECNICO (A) DE ENFERMAGEM</v>
          </cell>
          <cell r="C21">
            <v>1473.72</v>
          </cell>
          <cell r="D21">
            <v>0</v>
          </cell>
          <cell r="E21">
            <v>0</v>
          </cell>
          <cell r="F21">
            <v>1889.62</v>
          </cell>
          <cell r="G21">
            <v>170.06</v>
          </cell>
          <cell r="H21">
            <v>1719.56</v>
          </cell>
        </row>
        <row r="22">
          <cell r="A22" t="str">
            <v>ANA MARIA CARIBE DA SILVA MELLO</v>
          </cell>
          <cell r="B22" t="str">
            <v>DIRETOR (A) OPERACIONAL</v>
          </cell>
          <cell r="C22">
            <v>10110.59</v>
          </cell>
          <cell r="D22">
            <v>0</v>
          </cell>
          <cell r="E22">
            <v>0</v>
          </cell>
          <cell r="F22">
            <v>10616.12</v>
          </cell>
          <cell r="G22">
            <v>2500.31</v>
          </cell>
          <cell r="H22">
            <v>8115.81</v>
          </cell>
        </row>
        <row r="23">
          <cell r="A23" t="str">
            <v>ANA PAULA DE SOUZA ALVES</v>
          </cell>
          <cell r="B23" t="str">
            <v>ENFERMEIRO (A)</v>
          </cell>
          <cell r="C23">
            <v>2502.52</v>
          </cell>
          <cell r="D23">
            <v>0</v>
          </cell>
          <cell r="E23">
            <v>0</v>
          </cell>
          <cell r="F23">
            <v>2952.77</v>
          </cell>
          <cell r="G23">
            <v>490.18</v>
          </cell>
          <cell r="H23">
            <v>2462.59</v>
          </cell>
        </row>
        <row r="24">
          <cell r="A24" t="str">
            <v>ANDREIA SILVA DE OLIVEIRA BARBOSA</v>
          </cell>
          <cell r="B24" t="str">
            <v>ENFERMEIRO (A)</v>
          </cell>
          <cell r="C24">
            <v>2502.52</v>
          </cell>
          <cell r="D24">
            <v>0</v>
          </cell>
          <cell r="E24">
            <v>0</v>
          </cell>
          <cell r="F24">
            <v>3411.57</v>
          </cell>
          <cell r="G24">
            <v>475.91</v>
          </cell>
          <cell r="H24">
            <v>2935.66</v>
          </cell>
        </row>
        <row r="25">
          <cell r="A25" t="str">
            <v>ANELU RODRIGUES FERREIRA</v>
          </cell>
          <cell r="B25" t="str">
            <v>TECNICO (A) DE SEGURANCA DO TRABALHO</v>
          </cell>
          <cell r="C25">
            <v>2009.62</v>
          </cell>
          <cell r="D25">
            <v>0</v>
          </cell>
          <cell r="E25">
            <v>0</v>
          </cell>
          <cell r="F25">
            <v>2372.9899999999998</v>
          </cell>
          <cell r="G25">
            <v>232.71</v>
          </cell>
          <cell r="H25">
            <v>2140.2800000000002</v>
          </cell>
        </row>
        <row r="26">
          <cell r="A26" t="str">
            <v>ANGELA RODRIGUES FERREIRA</v>
          </cell>
          <cell r="B26" t="str">
            <v>ENFERMEIRO (A)</v>
          </cell>
          <cell r="C26">
            <v>2502.52</v>
          </cell>
          <cell r="D26">
            <v>0</v>
          </cell>
          <cell r="E26">
            <v>0</v>
          </cell>
          <cell r="F26">
            <v>3551.23</v>
          </cell>
          <cell r="G26">
            <v>509.92</v>
          </cell>
          <cell r="H26">
            <v>3041.31</v>
          </cell>
        </row>
        <row r="27">
          <cell r="A27" t="str">
            <v>ANNA KARLLA FERNANDES SABINO</v>
          </cell>
          <cell r="B27" t="str">
            <v>BIOMEDICO (A)</v>
          </cell>
          <cell r="C27">
            <v>2862.53</v>
          </cell>
          <cell r="D27">
            <v>0</v>
          </cell>
          <cell r="E27">
            <v>0</v>
          </cell>
          <cell r="F27">
            <v>3578.17</v>
          </cell>
          <cell r="G27">
            <v>516.47</v>
          </cell>
          <cell r="H27">
            <v>3061.7</v>
          </cell>
        </row>
        <row r="28">
          <cell r="A28" t="str">
            <v>ANTONIA LEILIANA BRITO DO NASCIMENTO</v>
          </cell>
          <cell r="B28" t="str">
            <v>AUXILIAR DE SERVICOS GERAIS</v>
          </cell>
          <cell r="C28">
            <v>1013</v>
          </cell>
          <cell r="D28">
            <v>0</v>
          </cell>
          <cell r="E28">
            <v>0</v>
          </cell>
          <cell r="F28">
            <v>1037.31</v>
          </cell>
          <cell r="G28">
            <v>143.76</v>
          </cell>
          <cell r="H28">
            <v>893.55</v>
          </cell>
        </row>
        <row r="29">
          <cell r="A29" t="str">
            <v>APARECIDA PEREIRA DE SOUZA</v>
          </cell>
          <cell r="B29" t="str">
            <v>ASSISTENTE ADMINISTRATIVO</v>
          </cell>
          <cell r="C29">
            <v>1473.72</v>
          </cell>
          <cell r="D29">
            <v>0</v>
          </cell>
          <cell r="E29">
            <v>0</v>
          </cell>
          <cell r="F29">
            <v>1794.22</v>
          </cell>
          <cell r="G29">
            <v>249.89</v>
          </cell>
          <cell r="H29">
            <v>1544.33</v>
          </cell>
        </row>
        <row r="30">
          <cell r="A30" t="str">
            <v>ATANAZIO DA TRINDADE ROCHA</v>
          </cell>
          <cell r="B30" t="str">
            <v>MAQUEIRO (A)</v>
          </cell>
          <cell r="C30">
            <v>1013</v>
          </cell>
          <cell r="D30">
            <v>0</v>
          </cell>
          <cell r="E30">
            <v>0</v>
          </cell>
          <cell r="F30">
            <v>1266.25</v>
          </cell>
          <cell r="G30">
            <v>185.08</v>
          </cell>
          <cell r="H30">
            <v>1081.17</v>
          </cell>
        </row>
        <row r="31">
          <cell r="A31" t="str">
            <v>AUGUSTO RAFAEL DE OLIVEIRA</v>
          </cell>
          <cell r="B31" t="str">
            <v>ASSISTENTE ADMINISTRATIVO</v>
          </cell>
          <cell r="C31">
            <v>1473.72</v>
          </cell>
          <cell r="D31">
            <v>0</v>
          </cell>
          <cell r="E31">
            <v>0</v>
          </cell>
          <cell r="F31">
            <v>1750.01</v>
          </cell>
          <cell r="G31">
            <v>258.92</v>
          </cell>
          <cell r="H31">
            <v>1491.09</v>
          </cell>
        </row>
        <row r="32">
          <cell r="A32" t="str">
            <v>CAMILA SILVA GONCALVES GUIMARAES</v>
          </cell>
          <cell r="B32" t="str">
            <v>BIOMEDICO (A)</v>
          </cell>
          <cell r="C32">
            <v>2862.53</v>
          </cell>
          <cell r="D32">
            <v>0</v>
          </cell>
          <cell r="E32">
            <v>0</v>
          </cell>
          <cell r="F32">
            <v>3578.17</v>
          </cell>
          <cell r="G32">
            <v>516.47</v>
          </cell>
          <cell r="H32">
            <v>3061.7</v>
          </cell>
        </row>
        <row r="33">
          <cell r="A33" t="str">
            <v>CASSIANE CANDIDO DE OLIVEIRA BORGES DE ALMEIDA</v>
          </cell>
          <cell r="B33" t="str">
            <v>MEDICO (A) GINECOLOGISTA</v>
          </cell>
          <cell r="C33">
            <v>8211.82</v>
          </cell>
          <cell r="D33">
            <v>0</v>
          </cell>
          <cell r="E33">
            <v>0</v>
          </cell>
          <cell r="F33">
            <v>10223.379999999999</v>
          </cell>
          <cell r="G33">
            <v>2392.31</v>
          </cell>
          <cell r="H33">
            <v>7831.07</v>
          </cell>
        </row>
        <row r="34">
          <cell r="A34" t="str">
            <v>CELIA GOMES AMORIM DE OLIVEIRA</v>
          </cell>
          <cell r="B34" t="str">
            <v>TECNICO (A) DE ENFERMAGEM</v>
          </cell>
          <cell r="C34">
            <v>1473.72</v>
          </cell>
          <cell r="D34">
            <v>0</v>
          </cell>
          <cell r="E34">
            <v>0</v>
          </cell>
          <cell r="F34">
            <v>1763.64</v>
          </cell>
          <cell r="G34">
            <v>160.69999999999999</v>
          </cell>
          <cell r="H34">
            <v>1602.94</v>
          </cell>
        </row>
        <row r="35">
          <cell r="A35" t="str">
            <v>CENI RODRIGUES DE SOUZA</v>
          </cell>
          <cell r="B35" t="str">
            <v>AUXILIAR DE SERVICOS GERAIS</v>
          </cell>
          <cell r="C35">
            <v>1013</v>
          </cell>
          <cell r="D35">
            <v>0</v>
          </cell>
          <cell r="E35">
            <v>0</v>
          </cell>
          <cell r="F35">
            <v>1259.49</v>
          </cell>
          <cell r="G35">
            <v>237.95</v>
          </cell>
          <cell r="H35">
            <v>1021.54</v>
          </cell>
        </row>
        <row r="36">
          <cell r="A36" t="str">
            <v>CHRISTIANE LOPES MARTINS NONATO</v>
          </cell>
          <cell r="B36" t="str">
            <v>COORDENADOR (A) ADMINISTRATIVO</v>
          </cell>
          <cell r="C36">
            <v>4240</v>
          </cell>
          <cell r="D36">
            <v>0</v>
          </cell>
          <cell r="E36">
            <v>0</v>
          </cell>
          <cell r="F36">
            <v>4452</v>
          </cell>
          <cell r="G36">
            <v>672.38</v>
          </cell>
          <cell r="H36">
            <v>3779.62</v>
          </cell>
        </row>
        <row r="37">
          <cell r="A37" t="str">
            <v>CINTYA ALVES FERREIRA</v>
          </cell>
          <cell r="B37" t="str">
            <v>FARMACEUTICO (A)</v>
          </cell>
          <cell r="C37">
            <v>2575.9</v>
          </cell>
          <cell r="D37">
            <v>0</v>
          </cell>
          <cell r="E37">
            <v>0</v>
          </cell>
          <cell r="F37">
            <v>2904.7</v>
          </cell>
          <cell r="G37">
            <v>356.38</v>
          </cell>
          <cell r="H37">
            <v>2548.3200000000002</v>
          </cell>
        </row>
        <row r="38">
          <cell r="A38" t="str">
            <v>CLARINDA ALVES DOS SANTOS</v>
          </cell>
          <cell r="B38" t="str">
            <v>AUXILIAR DE SERVICOS GERAIS</v>
          </cell>
          <cell r="C38">
            <v>1013</v>
          </cell>
          <cell r="D38">
            <v>1796.85</v>
          </cell>
          <cell r="E38">
            <v>0</v>
          </cell>
          <cell r="F38">
            <v>1809.85</v>
          </cell>
          <cell r="G38">
            <v>1809.85</v>
          </cell>
          <cell r="H38">
            <v>0</v>
          </cell>
        </row>
        <row r="39">
          <cell r="A39" t="str">
            <v>DANIEL FREIRE REZENDE</v>
          </cell>
          <cell r="B39" t="str">
            <v>MOTORISTA</v>
          </cell>
          <cell r="C39">
            <v>1473.72</v>
          </cell>
          <cell r="D39">
            <v>0</v>
          </cell>
          <cell r="E39">
            <v>0</v>
          </cell>
          <cell r="F39">
            <v>1750.16</v>
          </cell>
          <cell r="G39">
            <v>245.93</v>
          </cell>
          <cell r="H39">
            <v>1504.23</v>
          </cell>
        </row>
        <row r="40">
          <cell r="A40" t="str">
            <v>DANIELLE CRUZ SILVA</v>
          </cell>
          <cell r="B40" t="str">
            <v>MEDICO (A) OBSTETRA</v>
          </cell>
          <cell r="C40">
            <v>8758.7999999999993</v>
          </cell>
          <cell r="D40">
            <v>0</v>
          </cell>
          <cell r="E40">
            <v>0</v>
          </cell>
          <cell r="F40">
            <v>10887.09</v>
          </cell>
          <cell r="G40">
            <v>2574.83</v>
          </cell>
          <cell r="H40">
            <v>8312.26</v>
          </cell>
        </row>
        <row r="41">
          <cell r="A41" t="str">
            <v>DAVID ANGELICA LOPES</v>
          </cell>
          <cell r="B41" t="str">
            <v>AUXILIAR DE SERVICOS GERAIS</v>
          </cell>
          <cell r="C41">
            <v>1013</v>
          </cell>
          <cell r="D41">
            <v>0</v>
          </cell>
          <cell r="E41">
            <v>0</v>
          </cell>
          <cell r="F41">
            <v>1296.6400000000001</v>
          </cell>
          <cell r="G41">
            <v>164.51</v>
          </cell>
          <cell r="H41">
            <v>1132.1300000000001</v>
          </cell>
        </row>
        <row r="42">
          <cell r="A42" t="str">
            <v>DAYANE STEFANY CARDOSO GUIMARAES</v>
          </cell>
          <cell r="B42" t="str">
            <v>ASSISTENTE ADMINISTRATIVO</v>
          </cell>
          <cell r="C42">
            <v>1473.72</v>
          </cell>
          <cell r="D42">
            <v>0</v>
          </cell>
          <cell r="E42">
            <v>0</v>
          </cell>
          <cell r="F42">
            <v>1750.01</v>
          </cell>
          <cell r="G42">
            <v>170.5</v>
          </cell>
          <cell r="H42">
            <v>1579.51</v>
          </cell>
        </row>
        <row r="43">
          <cell r="A43" t="str">
            <v>DEUZENI ESTEVES DE MATOS</v>
          </cell>
          <cell r="B43" t="str">
            <v>AUXILIAR DE SERVICOS GERAIS</v>
          </cell>
          <cell r="C43">
            <v>1013</v>
          </cell>
          <cell r="D43">
            <v>0</v>
          </cell>
          <cell r="E43">
            <v>0</v>
          </cell>
          <cell r="F43">
            <v>1266.25</v>
          </cell>
          <cell r="G43">
            <v>162.08000000000001</v>
          </cell>
          <cell r="H43">
            <v>1104.17</v>
          </cell>
        </row>
        <row r="44">
          <cell r="A44" t="str">
            <v>EDUARDO HONORATO RODRIGUES ALVES</v>
          </cell>
          <cell r="B44" t="str">
            <v>MEDICO (A) GINECOLOGISTA</v>
          </cell>
          <cell r="C44">
            <v>8758.7999999999993</v>
          </cell>
          <cell r="D44">
            <v>0</v>
          </cell>
          <cell r="E44">
            <v>0</v>
          </cell>
          <cell r="F44">
            <v>8761.7000000000007</v>
          </cell>
          <cell r="G44">
            <v>1938.21</v>
          </cell>
          <cell r="H44">
            <v>6823.49</v>
          </cell>
        </row>
        <row r="45">
          <cell r="A45" t="str">
            <v>ELAINE VIEIRA DA SILVA CORDEIRO</v>
          </cell>
          <cell r="B45" t="str">
            <v>TECNICO (A) DE ALIMENTOS</v>
          </cell>
          <cell r="C45">
            <v>1473.72</v>
          </cell>
          <cell r="D45">
            <v>0</v>
          </cell>
          <cell r="E45">
            <v>0</v>
          </cell>
          <cell r="F45">
            <v>1738.26</v>
          </cell>
          <cell r="G45">
            <v>338.52</v>
          </cell>
          <cell r="H45">
            <v>1399.74</v>
          </cell>
        </row>
        <row r="46">
          <cell r="A46" t="str">
            <v>ELEUZA SILVINA BUENO</v>
          </cell>
          <cell r="B46" t="str">
            <v>AUXILIAR DE SERVICOS GERAIS</v>
          </cell>
          <cell r="C46">
            <v>1013</v>
          </cell>
          <cell r="D46">
            <v>0</v>
          </cell>
          <cell r="E46">
            <v>0</v>
          </cell>
          <cell r="F46">
            <v>1297.96</v>
          </cell>
          <cell r="G46">
            <v>180.08</v>
          </cell>
          <cell r="H46">
            <v>1117.8800000000001</v>
          </cell>
        </row>
        <row r="47">
          <cell r="A47" t="str">
            <v>ELIAS MESSIAS DA COSTA</v>
          </cell>
          <cell r="B47" t="str">
            <v>AUXILIAR DE FARMACIA</v>
          </cell>
          <cell r="C47">
            <v>1339.74</v>
          </cell>
          <cell r="D47">
            <v>0</v>
          </cell>
          <cell r="E47">
            <v>0</v>
          </cell>
          <cell r="F47">
            <v>1625.01</v>
          </cell>
          <cell r="G47">
            <v>210.38</v>
          </cell>
          <cell r="H47">
            <v>1414.63</v>
          </cell>
        </row>
        <row r="48">
          <cell r="A48" t="str">
            <v>ELLEN QUEIROZ GOMES</v>
          </cell>
          <cell r="B48" t="str">
            <v>MEDICO (A) GINECOLOGISTA</v>
          </cell>
          <cell r="C48">
            <v>5474.25</v>
          </cell>
          <cell r="D48">
            <v>0</v>
          </cell>
          <cell r="E48">
            <v>0</v>
          </cell>
          <cell r="F48">
            <v>6413.76</v>
          </cell>
          <cell r="G48">
            <v>1344.67</v>
          </cell>
          <cell r="H48">
            <v>5069.09</v>
          </cell>
        </row>
        <row r="49">
          <cell r="A49" t="str">
            <v>EVANICIA CRISTINA ROSA ALVES</v>
          </cell>
          <cell r="B49" t="str">
            <v>COPEIRO (A)</v>
          </cell>
          <cell r="C49">
            <v>1013</v>
          </cell>
          <cell r="D49">
            <v>0</v>
          </cell>
          <cell r="E49">
            <v>0</v>
          </cell>
          <cell r="F49">
            <v>1328.35</v>
          </cell>
          <cell r="G49">
            <v>173.27</v>
          </cell>
          <cell r="H49">
            <v>1155.08</v>
          </cell>
        </row>
        <row r="50">
          <cell r="A50" t="str">
            <v>FABIANA CALACA DE MORAES</v>
          </cell>
          <cell r="B50" t="str">
            <v>MEDICO (A) PEDIATRA</v>
          </cell>
          <cell r="C50">
            <v>5474.25</v>
          </cell>
          <cell r="D50">
            <v>4809.2299999999996</v>
          </cell>
          <cell r="E50">
            <v>1073.94</v>
          </cell>
          <cell r="F50">
            <v>10713.37</v>
          </cell>
          <cell r="G50">
            <v>10713.37</v>
          </cell>
          <cell r="H50">
            <v>0</v>
          </cell>
        </row>
        <row r="51">
          <cell r="A51" t="str">
            <v>FABIO MACEDO FREITAS</v>
          </cell>
          <cell r="B51" t="str">
            <v>AUXILIAR DE PATRIMONIO</v>
          </cell>
          <cell r="C51">
            <v>1272</v>
          </cell>
          <cell r="D51">
            <v>0</v>
          </cell>
          <cell r="E51">
            <v>0</v>
          </cell>
          <cell r="F51">
            <v>1538.2</v>
          </cell>
          <cell r="G51">
            <v>199.37</v>
          </cell>
          <cell r="H51">
            <v>1338.83</v>
          </cell>
        </row>
        <row r="52">
          <cell r="A52" t="str">
            <v>FERNANDA DIAS ANDRADE</v>
          </cell>
          <cell r="B52" t="str">
            <v>ASSISTENTE ADMINISTRATIVO</v>
          </cell>
          <cell r="C52">
            <v>1473.72</v>
          </cell>
          <cell r="D52">
            <v>0</v>
          </cell>
          <cell r="E52">
            <v>0</v>
          </cell>
          <cell r="F52">
            <v>1575.01</v>
          </cell>
          <cell r="G52">
            <v>232.69</v>
          </cell>
          <cell r="H52">
            <v>1342.32</v>
          </cell>
        </row>
        <row r="53">
          <cell r="A53" t="str">
            <v>FERNANDA DORNELA DE MELO</v>
          </cell>
          <cell r="B53" t="str">
            <v>MEDICO (A) PEDIATRA</v>
          </cell>
          <cell r="C53">
            <v>5474.25</v>
          </cell>
          <cell r="D53">
            <v>10409.59</v>
          </cell>
          <cell r="E53">
            <v>1010.6</v>
          </cell>
          <cell r="F53">
            <v>27494.79</v>
          </cell>
          <cell r="G53">
            <v>27494.79</v>
          </cell>
          <cell r="H53">
            <v>0</v>
          </cell>
        </row>
        <row r="54">
          <cell r="A54" t="str">
            <v>FERNANDA MATOS CORDEIRO</v>
          </cell>
          <cell r="B54" t="str">
            <v>ENFERMEIRO (A)</v>
          </cell>
          <cell r="C54">
            <v>2502.52</v>
          </cell>
          <cell r="D54">
            <v>0</v>
          </cell>
          <cell r="E54">
            <v>0</v>
          </cell>
          <cell r="F54">
            <v>3200.93</v>
          </cell>
          <cell r="G54">
            <v>424.62</v>
          </cell>
          <cell r="H54">
            <v>2776.31</v>
          </cell>
        </row>
        <row r="55">
          <cell r="A55" t="str">
            <v>FLAVIANA ALVES PEREIRA CORREA</v>
          </cell>
          <cell r="B55" t="str">
            <v>AUXILIAR DE SERVICOS GERAIS</v>
          </cell>
          <cell r="C55">
            <v>1013</v>
          </cell>
          <cell r="D55">
            <v>0</v>
          </cell>
          <cell r="E55">
            <v>0</v>
          </cell>
          <cell r="F55">
            <v>1297.96</v>
          </cell>
          <cell r="G55">
            <v>162.08000000000001</v>
          </cell>
          <cell r="H55">
            <v>1135.8800000000001</v>
          </cell>
        </row>
        <row r="56">
          <cell r="A56" t="str">
            <v>FLAVIANO AUGUSTO DIAS</v>
          </cell>
          <cell r="B56" t="str">
            <v>MEDICO (A) OBSTETRA</v>
          </cell>
          <cell r="C56">
            <v>5474.25</v>
          </cell>
          <cell r="D56">
            <v>0</v>
          </cell>
          <cell r="E56">
            <v>0</v>
          </cell>
          <cell r="F56">
            <v>6883.74</v>
          </cell>
          <cell r="G56">
            <v>1473.91</v>
          </cell>
          <cell r="H56">
            <v>5409.83</v>
          </cell>
        </row>
        <row r="57">
          <cell r="A57" t="str">
            <v>FRANCIELLY DOS SANTOS SILVA</v>
          </cell>
          <cell r="B57" t="str">
            <v>COPEIRO (A)</v>
          </cell>
          <cell r="C57">
            <v>1013</v>
          </cell>
          <cell r="D57">
            <v>0</v>
          </cell>
          <cell r="E57">
            <v>0</v>
          </cell>
          <cell r="F57">
            <v>1297.96</v>
          </cell>
          <cell r="G57">
            <v>162.08000000000001</v>
          </cell>
          <cell r="H57">
            <v>1135.8800000000001</v>
          </cell>
        </row>
        <row r="58">
          <cell r="A58" t="str">
            <v>FRANCISCA PEREIRA DA SILVA</v>
          </cell>
          <cell r="B58" t="str">
            <v>AUXILIAR DE SERVICOS GERAIS</v>
          </cell>
          <cell r="C58">
            <v>1013</v>
          </cell>
          <cell r="D58">
            <v>0</v>
          </cell>
          <cell r="E58">
            <v>0</v>
          </cell>
          <cell r="F58">
            <v>1451.73</v>
          </cell>
          <cell r="G58">
            <v>176.91</v>
          </cell>
          <cell r="H58">
            <v>1274.82</v>
          </cell>
        </row>
        <row r="59">
          <cell r="A59" t="str">
            <v>GABRIELA MOURA BORTOLUCCI NEVES</v>
          </cell>
          <cell r="B59" t="str">
            <v>AUXILIAR DE SERVICOS GERAIS</v>
          </cell>
          <cell r="C59">
            <v>1013</v>
          </cell>
          <cell r="D59">
            <v>0</v>
          </cell>
          <cell r="E59">
            <v>0</v>
          </cell>
          <cell r="F59">
            <v>1338.5</v>
          </cell>
          <cell r="G59">
            <v>178.32</v>
          </cell>
          <cell r="H59">
            <v>1160.18</v>
          </cell>
        </row>
        <row r="60">
          <cell r="A60" t="str">
            <v>GISELLE CRISTINA DE MESQUITA</v>
          </cell>
          <cell r="B60" t="str">
            <v>TECNICO (A) DE ALIMENTOS</v>
          </cell>
          <cell r="C60">
            <v>1473.72</v>
          </cell>
          <cell r="D60">
            <v>0</v>
          </cell>
          <cell r="E60">
            <v>0</v>
          </cell>
          <cell r="F60">
            <v>1964.5</v>
          </cell>
          <cell r="G60">
            <v>369.6</v>
          </cell>
          <cell r="H60">
            <v>1594.9</v>
          </cell>
        </row>
        <row r="61">
          <cell r="A61" t="str">
            <v>GISLENE BORGES SILVA DE MASCENA</v>
          </cell>
          <cell r="B61" t="str">
            <v>TECNICO (A) DE ENFERMAGEM</v>
          </cell>
          <cell r="C61">
            <v>1473.72</v>
          </cell>
          <cell r="D61">
            <v>0</v>
          </cell>
          <cell r="E61">
            <v>0</v>
          </cell>
          <cell r="F61">
            <v>1750.01</v>
          </cell>
          <cell r="G61">
            <v>157.5</v>
          </cell>
          <cell r="H61">
            <v>1592.51</v>
          </cell>
        </row>
        <row r="62">
          <cell r="A62" t="str">
            <v>GUILHERME MOCHEL NEGRI</v>
          </cell>
          <cell r="B62" t="str">
            <v>MEDICO (A) GINECOLOGISTA</v>
          </cell>
          <cell r="C62">
            <v>5474.25</v>
          </cell>
          <cell r="D62">
            <v>0</v>
          </cell>
          <cell r="E62">
            <v>0</v>
          </cell>
          <cell r="F62">
            <v>5938.76</v>
          </cell>
          <cell r="G62">
            <v>1214.04</v>
          </cell>
          <cell r="H62">
            <v>4724.72</v>
          </cell>
        </row>
        <row r="63">
          <cell r="A63" t="str">
            <v>GUSTAVO LUIZ QUEIROZ LIMA</v>
          </cell>
          <cell r="B63" t="str">
            <v>MEDICO (A) OBSTETRA</v>
          </cell>
          <cell r="C63">
            <v>5474.25</v>
          </cell>
          <cell r="D63">
            <v>0</v>
          </cell>
          <cell r="E63">
            <v>0</v>
          </cell>
          <cell r="F63">
            <v>5146.93</v>
          </cell>
          <cell r="G63">
            <v>960.7</v>
          </cell>
          <cell r="H63">
            <v>4186.2299999999996</v>
          </cell>
        </row>
        <row r="64">
          <cell r="A64" t="str">
            <v>HELENA PEREIRA FLORES</v>
          </cell>
          <cell r="B64" t="str">
            <v>AUXILIAR DE SERVICOS GERAIS</v>
          </cell>
          <cell r="C64">
            <v>1013</v>
          </cell>
          <cell r="D64">
            <v>0</v>
          </cell>
          <cell r="E64">
            <v>0</v>
          </cell>
          <cell r="F64">
            <v>1296.6400000000001</v>
          </cell>
          <cell r="G64">
            <v>164.51</v>
          </cell>
          <cell r="H64">
            <v>1132.1300000000001</v>
          </cell>
        </row>
        <row r="65">
          <cell r="A65" t="str">
            <v>HELOISA GONCALVES DE CARVALHO JACINTO</v>
          </cell>
          <cell r="B65" t="str">
            <v>ENFERMEIRO (A)</v>
          </cell>
          <cell r="C65">
            <v>2502.52</v>
          </cell>
          <cell r="D65">
            <v>0</v>
          </cell>
          <cell r="E65">
            <v>0</v>
          </cell>
          <cell r="F65">
            <v>3152.98</v>
          </cell>
          <cell r="G65">
            <v>414.48</v>
          </cell>
          <cell r="H65">
            <v>2738.5</v>
          </cell>
        </row>
        <row r="66">
          <cell r="A66" t="str">
            <v>IGOR BEZERRA CARDOSO</v>
          </cell>
          <cell r="B66" t="str">
            <v>ANALISTA DE QUALIDADE PLENO</v>
          </cell>
          <cell r="C66">
            <v>2948.92</v>
          </cell>
          <cell r="D66">
            <v>0</v>
          </cell>
          <cell r="E66">
            <v>0</v>
          </cell>
          <cell r="F66">
            <v>3184.84</v>
          </cell>
          <cell r="G66">
            <v>420.7</v>
          </cell>
          <cell r="H66">
            <v>2764.14</v>
          </cell>
        </row>
        <row r="67">
          <cell r="A67" t="str">
            <v>ILANA BATISTA RESENDE</v>
          </cell>
          <cell r="B67" t="str">
            <v>MEDICO (A) GINECOLOGISTA</v>
          </cell>
          <cell r="C67">
            <v>8211.82</v>
          </cell>
          <cell r="D67">
            <v>0</v>
          </cell>
          <cell r="E67">
            <v>0</v>
          </cell>
          <cell r="F67">
            <v>10693.31</v>
          </cell>
          <cell r="G67">
            <v>2469.4</v>
          </cell>
          <cell r="H67">
            <v>8223.91</v>
          </cell>
        </row>
        <row r="68">
          <cell r="A68" t="str">
            <v>ILZIMARA BISPO DOS SANTOS</v>
          </cell>
          <cell r="B68" t="str">
            <v>COPEIRO (A)</v>
          </cell>
          <cell r="C68">
            <v>1013</v>
          </cell>
          <cell r="D68">
            <v>0</v>
          </cell>
          <cell r="E68">
            <v>0</v>
          </cell>
          <cell r="F68">
            <v>1328.35</v>
          </cell>
          <cell r="G68">
            <v>164.51</v>
          </cell>
          <cell r="H68">
            <v>1163.8399999999999</v>
          </cell>
        </row>
        <row r="69">
          <cell r="A69" t="str">
            <v>ISANA CAROLINA FRANCA JUNQUEIRA</v>
          </cell>
          <cell r="B69" t="str">
            <v>MEDICO (A) OBSTETRA</v>
          </cell>
          <cell r="C69">
            <v>5474.25</v>
          </cell>
          <cell r="D69">
            <v>0</v>
          </cell>
          <cell r="E69">
            <v>0</v>
          </cell>
          <cell r="F69">
            <v>7126.63</v>
          </cell>
          <cell r="G69">
            <v>1540.71</v>
          </cell>
          <cell r="H69">
            <v>5585.92</v>
          </cell>
        </row>
        <row r="70">
          <cell r="A70" t="str">
            <v>IZADORA SEBASTIANA MOREIRA BARBOSA</v>
          </cell>
          <cell r="B70" t="str">
            <v>ENFERMEIRO (A)</v>
          </cell>
          <cell r="C70">
            <v>2502.52</v>
          </cell>
          <cell r="D70">
            <v>3933.32</v>
          </cell>
          <cell r="E70">
            <v>0</v>
          </cell>
          <cell r="F70">
            <v>3933.32</v>
          </cell>
          <cell r="G70">
            <v>3933.32</v>
          </cell>
          <cell r="H70">
            <v>0</v>
          </cell>
        </row>
        <row r="71">
          <cell r="A71" t="str">
            <v>JACKELINE CARNEIRO DA ROCHA</v>
          </cell>
          <cell r="B71" t="str">
            <v>FISIOTERAPEUTA</v>
          </cell>
          <cell r="C71">
            <v>2388.36</v>
          </cell>
          <cell r="D71">
            <v>0</v>
          </cell>
          <cell r="E71">
            <v>0</v>
          </cell>
          <cell r="F71">
            <v>2594.14</v>
          </cell>
          <cell r="G71">
            <v>322.57</v>
          </cell>
          <cell r="H71">
            <v>2271.5700000000002</v>
          </cell>
        </row>
        <row r="72">
          <cell r="A72" t="str">
            <v>JAYME GOMES JUNIOR</v>
          </cell>
          <cell r="B72" t="str">
            <v>MEDICO (A) OBSTETRA</v>
          </cell>
          <cell r="C72">
            <v>5474.25</v>
          </cell>
          <cell r="D72">
            <v>0</v>
          </cell>
          <cell r="E72">
            <v>0</v>
          </cell>
          <cell r="F72">
            <v>5938.76</v>
          </cell>
          <cell r="G72">
            <v>1161.9000000000001</v>
          </cell>
          <cell r="H72">
            <v>4776.8599999999997</v>
          </cell>
        </row>
        <row r="73">
          <cell r="A73" t="str">
            <v>JESSICA IVA POVOA DE MORAIS</v>
          </cell>
          <cell r="B73" t="str">
            <v>ENFERMEIRO (A)</v>
          </cell>
          <cell r="C73">
            <v>2502.52</v>
          </cell>
          <cell r="D73">
            <v>0</v>
          </cell>
          <cell r="E73">
            <v>0</v>
          </cell>
          <cell r="F73">
            <v>3564.51</v>
          </cell>
          <cell r="G73">
            <v>513.15</v>
          </cell>
          <cell r="H73">
            <v>3051.36</v>
          </cell>
        </row>
        <row r="74">
          <cell r="A74" t="str">
            <v>JOANA DARC FRANCO DO CARMO BUENO</v>
          </cell>
          <cell r="B74" t="str">
            <v>MEDICO (A) PEDIATRA</v>
          </cell>
          <cell r="C74">
            <v>5474.25</v>
          </cell>
          <cell r="D74">
            <v>0</v>
          </cell>
          <cell r="E74">
            <v>0</v>
          </cell>
          <cell r="F74">
            <v>5938.76</v>
          </cell>
          <cell r="G74">
            <v>1214.04</v>
          </cell>
          <cell r="H74">
            <v>4724.72</v>
          </cell>
        </row>
        <row r="75">
          <cell r="A75" t="str">
            <v>JOSE JOSE DE ALCANTARA</v>
          </cell>
          <cell r="B75" t="str">
            <v>COPEIRO (A)</v>
          </cell>
          <cell r="C75">
            <v>1013</v>
          </cell>
          <cell r="D75">
            <v>0</v>
          </cell>
          <cell r="E75">
            <v>0</v>
          </cell>
          <cell r="F75">
            <v>1410.93</v>
          </cell>
          <cell r="G75">
            <v>173.65</v>
          </cell>
          <cell r="H75">
            <v>1237.28</v>
          </cell>
        </row>
        <row r="76">
          <cell r="A76" t="str">
            <v>JULIANA ALVES MEDEIROS RESENDE</v>
          </cell>
          <cell r="B76" t="str">
            <v>ENFERMEIRO (A)</v>
          </cell>
          <cell r="C76">
            <v>2502.52</v>
          </cell>
          <cell r="D76">
            <v>0</v>
          </cell>
          <cell r="E76">
            <v>0</v>
          </cell>
          <cell r="F76">
            <v>3419.63</v>
          </cell>
          <cell r="G76">
            <v>477.87</v>
          </cell>
          <cell r="H76">
            <v>2941.76</v>
          </cell>
        </row>
        <row r="77">
          <cell r="A77" t="str">
            <v>JULIANA CARVALHO PEREIRA</v>
          </cell>
          <cell r="B77" t="str">
            <v>ENFERMEIRO (A)</v>
          </cell>
          <cell r="C77">
            <v>2502.52</v>
          </cell>
          <cell r="D77">
            <v>0</v>
          </cell>
          <cell r="E77">
            <v>0</v>
          </cell>
          <cell r="F77">
            <v>3407.54</v>
          </cell>
          <cell r="G77">
            <v>486.81</v>
          </cell>
          <cell r="H77">
            <v>2920.73</v>
          </cell>
        </row>
        <row r="78">
          <cell r="A78" t="str">
            <v>JULIANA SANTOS NASCIMENTO</v>
          </cell>
          <cell r="B78" t="str">
            <v>ENFERMEIRO (A)</v>
          </cell>
          <cell r="C78">
            <v>2502.52</v>
          </cell>
          <cell r="D78">
            <v>0</v>
          </cell>
          <cell r="E78">
            <v>0</v>
          </cell>
          <cell r="F78">
            <v>3515.77</v>
          </cell>
          <cell r="G78">
            <v>503.52</v>
          </cell>
          <cell r="H78">
            <v>3012.25</v>
          </cell>
        </row>
        <row r="79">
          <cell r="A79" t="str">
            <v>KARLA CRISTINA NAVES DE CARVALHO</v>
          </cell>
          <cell r="B79" t="str">
            <v>MEDICO (A) PEDIATRA</v>
          </cell>
          <cell r="C79">
            <v>5474.25</v>
          </cell>
          <cell r="D79">
            <v>0</v>
          </cell>
          <cell r="E79">
            <v>0</v>
          </cell>
          <cell r="F79">
            <v>5542.84</v>
          </cell>
          <cell r="G79">
            <v>1105.1600000000001</v>
          </cell>
          <cell r="H79">
            <v>4437.68</v>
          </cell>
        </row>
        <row r="80">
          <cell r="A80" t="str">
            <v>KATIANE KARLA DE MELO</v>
          </cell>
          <cell r="B80" t="str">
            <v>ENFERMEIRO (A)</v>
          </cell>
          <cell r="C80">
            <v>2502.52</v>
          </cell>
          <cell r="D80">
            <v>0</v>
          </cell>
          <cell r="E80">
            <v>0</v>
          </cell>
          <cell r="F80">
            <v>2827.65</v>
          </cell>
          <cell r="G80">
            <v>302.35000000000002</v>
          </cell>
          <cell r="H80">
            <v>2525.3000000000002</v>
          </cell>
        </row>
        <row r="81">
          <cell r="A81" t="str">
            <v>LARISSA BEATRIZ LOPES TITO</v>
          </cell>
          <cell r="B81" t="str">
            <v>MEDICO (A) OBSTETRA</v>
          </cell>
          <cell r="C81">
            <v>8211.82</v>
          </cell>
          <cell r="D81">
            <v>0</v>
          </cell>
          <cell r="E81">
            <v>0</v>
          </cell>
          <cell r="F81">
            <v>8813.2099999999991</v>
          </cell>
          <cell r="G81">
            <v>2004.51</v>
          </cell>
          <cell r="H81">
            <v>6808.7</v>
          </cell>
        </row>
        <row r="82">
          <cell r="A82" t="str">
            <v>LAUCIMIRA DOS SANTOS DE OLIVEIRA</v>
          </cell>
          <cell r="B82" t="str">
            <v>AUXILIAR DE CONFEITARIA</v>
          </cell>
          <cell r="C82">
            <v>1013</v>
          </cell>
          <cell r="D82">
            <v>1969.72</v>
          </cell>
          <cell r="E82">
            <v>316.56</v>
          </cell>
          <cell r="F82">
            <v>3847.99</v>
          </cell>
          <cell r="G82">
            <v>3847.99</v>
          </cell>
          <cell r="H82">
            <v>0</v>
          </cell>
        </row>
        <row r="83">
          <cell r="A83" t="str">
            <v>LAUDECI PEREIRA SILVA MARTINS</v>
          </cell>
          <cell r="B83" t="str">
            <v>COPEIRO (A)</v>
          </cell>
          <cell r="C83">
            <v>1013</v>
          </cell>
          <cell r="D83">
            <v>0</v>
          </cell>
          <cell r="E83">
            <v>0</v>
          </cell>
          <cell r="F83">
            <v>1266.25</v>
          </cell>
          <cell r="G83">
            <v>175.08</v>
          </cell>
          <cell r="H83">
            <v>1091.17</v>
          </cell>
        </row>
        <row r="84">
          <cell r="A84" t="str">
            <v>LAYSA FREITAS ARRUDA</v>
          </cell>
          <cell r="B84" t="str">
            <v>AUXILIAR DE FARMACIA</v>
          </cell>
          <cell r="C84">
            <v>1339.74</v>
          </cell>
          <cell r="D84">
            <v>0</v>
          </cell>
          <cell r="E84">
            <v>0</v>
          </cell>
          <cell r="F84">
            <v>1819.13</v>
          </cell>
          <cell r="G84">
            <v>244.1</v>
          </cell>
          <cell r="H84">
            <v>1575.03</v>
          </cell>
        </row>
        <row r="85">
          <cell r="A85" t="str">
            <v>LELIA KAROLLINE MARINHO DA MOTA MELO</v>
          </cell>
          <cell r="B85" t="str">
            <v>ENFERMEIRO (A)</v>
          </cell>
          <cell r="C85">
            <v>2502.52</v>
          </cell>
          <cell r="D85">
            <v>0</v>
          </cell>
          <cell r="E85">
            <v>0</v>
          </cell>
          <cell r="F85">
            <v>3490.17</v>
          </cell>
          <cell r="G85">
            <v>495.04</v>
          </cell>
          <cell r="H85">
            <v>2995.13</v>
          </cell>
        </row>
        <row r="86">
          <cell r="A86" t="str">
            <v>LEYLA CAROLINA CAETANO DA SILVA</v>
          </cell>
          <cell r="B86" t="str">
            <v>TECNICO (A) DE ENFERMAGEM</v>
          </cell>
          <cell r="C86">
            <v>1473.72</v>
          </cell>
          <cell r="D86">
            <v>0</v>
          </cell>
          <cell r="E86">
            <v>0</v>
          </cell>
          <cell r="F86">
            <v>1889.62</v>
          </cell>
          <cell r="G86">
            <v>170.06</v>
          </cell>
          <cell r="H86">
            <v>1719.56</v>
          </cell>
        </row>
        <row r="87">
          <cell r="A87" t="str">
            <v>LOURDES MARIA DE PAULA SANTOS</v>
          </cell>
          <cell r="B87" t="str">
            <v>ASSISTENTE SOCIAL</v>
          </cell>
          <cell r="C87">
            <v>2275.04</v>
          </cell>
          <cell r="D87">
            <v>0</v>
          </cell>
          <cell r="E87">
            <v>0</v>
          </cell>
          <cell r="F87">
            <v>3457.04</v>
          </cell>
          <cell r="G87">
            <v>486.98</v>
          </cell>
          <cell r="H87">
            <v>2970.06</v>
          </cell>
        </row>
        <row r="88">
          <cell r="A88" t="str">
            <v>LUCIANO GONCALVES IZIDORIO</v>
          </cell>
          <cell r="B88" t="str">
            <v>BIOMEDICO (A)</v>
          </cell>
          <cell r="C88">
            <v>2862.53</v>
          </cell>
          <cell r="D88">
            <v>0</v>
          </cell>
          <cell r="E88">
            <v>0</v>
          </cell>
          <cell r="F88">
            <v>4182.13</v>
          </cell>
          <cell r="G88">
            <v>663.54</v>
          </cell>
          <cell r="H88">
            <v>3518.59</v>
          </cell>
        </row>
        <row r="89">
          <cell r="A89" t="str">
            <v>LUTIELLY IDELFONSO DA SILVA</v>
          </cell>
          <cell r="B89" t="str">
            <v>TECNICO (A) DE ENFERMAGEM</v>
          </cell>
          <cell r="C89">
            <v>1473.72</v>
          </cell>
          <cell r="D89">
            <v>0</v>
          </cell>
          <cell r="E89">
            <v>0</v>
          </cell>
          <cell r="F89">
            <v>1890.47</v>
          </cell>
          <cell r="G89">
            <v>170.14</v>
          </cell>
          <cell r="H89">
            <v>1720.33</v>
          </cell>
        </row>
        <row r="90">
          <cell r="A90" t="str">
            <v>LUZIA APARECIDA SANTOS DE AQUINO</v>
          </cell>
          <cell r="B90" t="str">
            <v>TECNICO (A) DE NUTRICAO</v>
          </cell>
          <cell r="C90">
            <v>1473.72</v>
          </cell>
          <cell r="D90">
            <v>0</v>
          </cell>
          <cell r="E90">
            <v>0</v>
          </cell>
          <cell r="F90">
            <v>1750.01</v>
          </cell>
          <cell r="G90">
            <v>245.92</v>
          </cell>
          <cell r="H90">
            <v>1504.09</v>
          </cell>
        </row>
        <row r="91">
          <cell r="A91" t="str">
            <v>LUZINETE MARIA DE SOUSA</v>
          </cell>
          <cell r="B91" t="str">
            <v>TECNICO (A) DE ENFERMAGEM</v>
          </cell>
          <cell r="C91">
            <v>1473.72</v>
          </cell>
          <cell r="D91">
            <v>0</v>
          </cell>
          <cell r="E91">
            <v>0</v>
          </cell>
          <cell r="F91">
            <v>1889.62</v>
          </cell>
          <cell r="G91">
            <v>170.06</v>
          </cell>
          <cell r="H91">
            <v>1719.56</v>
          </cell>
        </row>
        <row r="92">
          <cell r="A92" t="str">
            <v>MAIRA ANISIA COUTO ARAUJO</v>
          </cell>
          <cell r="B92" t="str">
            <v>MEDICO (A) PEDIATRA</v>
          </cell>
          <cell r="C92">
            <v>8211.82</v>
          </cell>
          <cell r="D92">
            <v>11915.68</v>
          </cell>
          <cell r="E92">
            <v>1550.62</v>
          </cell>
          <cell r="F92">
            <v>17783.689999999999</v>
          </cell>
          <cell r="G92">
            <v>17783.689999999999</v>
          </cell>
          <cell r="H92">
            <v>0</v>
          </cell>
        </row>
        <row r="93">
          <cell r="A93" t="str">
            <v>MARA RUBIA PEREIRA</v>
          </cell>
          <cell r="B93" t="str">
            <v>COPEIRO (A)</v>
          </cell>
          <cell r="C93">
            <v>1013</v>
          </cell>
          <cell r="D93">
            <v>1784.28</v>
          </cell>
          <cell r="E93">
            <v>0</v>
          </cell>
          <cell r="F93">
            <v>2118.17</v>
          </cell>
          <cell r="G93">
            <v>1808.46</v>
          </cell>
          <cell r="H93">
            <v>309.70999999999998</v>
          </cell>
        </row>
        <row r="94">
          <cell r="A94" t="str">
            <v>MARCELA MAGALHAES MEIRELLES LOURENCO</v>
          </cell>
          <cell r="B94" t="str">
            <v>COORDENADOR (A) DE FARMACIA</v>
          </cell>
          <cell r="C94">
            <v>2575.9</v>
          </cell>
          <cell r="D94">
            <v>0</v>
          </cell>
          <cell r="E94">
            <v>0</v>
          </cell>
          <cell r="F94">
            <v>3981.98</v>
          </cell>
          <cell r="G94">
            <v>586.36</v>
          </cell>
          <cell r="H94">
            <v>3395.62</v>
          </cell>
        </row>
        <row r="95">
          <cell r="A95" t="str">
            <v>MARIA DA CONCEICAO DAMASCENO SILVA</v>
          </cell>
          <cell r="B95" t="str">
            <v>AUXILIAR DE SERVICOS GERAIS</v>
          </cell>
          <cell r="C95">
            <v>1013</v>
          </cell>
          <cell r="D95">
            <v>0</v>
          </cell>
          <cell r="E95">
            <v>0</v>
          </cell>
          <cell r="F95">
            <v>1266.25</v>
          </cell>
          <cell r="G95">
            <v>162.08000000000001</v>
          </cell>
          <cell r="H95">
            <v>1104.17</v>
          </cell>
        </row>
        <row r="96">
          <cell r="A96" t="str">
            <v>MARIA DOS REIS SILVA</v>
          </cell>
          <cell r="B96" t="str">
            <v>ASSISTENTE ADMINISTRATIVO</v>
          </cell>
          <cell r="C96">
            <v>1473.72</v>
          </cell>
          <cell r="D96">
            <v>0</v>
          </cell>
          <cell r="E96">
            <v>0</v>
          </cell>
          <cell r="F96">
            <v>1794.22</v>
          </cell>
          <cell r="G96">
            <v>249.89</v>
          </cell>
          <cell r="H96">
            <v>1544.33</v>
          </cell>
        </row>
        <row r="97">
          <cell r="A97" t="str">
            <v>MARIA IZABELA DE FREITAS RIOS DOS SANTOS</v>
          </cell>
          <cell r="B97" t="str">
            <v>GERENTE TECNICO</v>
          </cell>
          <cell r="C97">
            <v>10000</v>
          </cell>
          <cell r="D97">
            <v>0</v>
          </cell>
          <cell r="E97">
            <v>0</v>
          </cell>
          <cell r="F97">
            <v>10500</v>
          </cell>
          <cell r="G97">
            <v>2468.38</v>
          </cell>
          <cell r="H97">
            <v>8031.62</v>
          </cell>
        </row>
        <row r="98">
          <cell r="A98" t="str">
            <v>MARIA LUCILENE PORTO</v>
          </cell>
          <cell r="B98" t="str">
            <v>AUXILIAR DE SERVICOS GERAIS</v>
          </cell>
          <cell r="C98">
            <v>1013</v>
          </cell>
          <cell r="D98">
            <v>2010.65</v>
          </cell>
          <cell r="E98">
            <v>0</v>
          </cell>
          <cell r="F98">
            <v>2180.4</v>
          </cell>
          <cell r="G98">
            <v>2058.9299999999998</v>
          </cell>
          <cell r="H98">
            <v>121.47</v>
          </cell>
        </row>
        <row r="99">
          <cell r="A99" t="str">
            <v>MARIA LUIZA DE OLIVEIRA</v>
          </cell>
          <cell r="B99" t="str">
            <v>TECNICO (A) DE NUTRICAO</v>
          </cell>
          <cell r="C99">
            <v>1473.72</v>
          </cell>
          <cell r="D99">
            <v>0</v>
          </cell>
          <cell r="E99">
            <v>0</v>
          </cell>
          <cell r="F99">
            <v>1820.26</v>
          </cell>
          <cell r="G99">
            <v>252.24</v>
          </cell>
          <cell r="H99">
            <v>1568.02</v>
          </cell>
        </row>
        <row r="100">
          <cell r="A100" t="str">
            <v>MARIA MARLI ALVES MORAIS</v>
          </cell>
          <cell r="B100" t="str">
            <v>TECNICO (A) DE ENFERMAGEM</v>
          </cell>
          <cell r="C100">
            <v>1473.72</v>
          </cell>
          <cell r="D100">
            <v>0</v>
          </cell>
          <cell r="E100">
            <v>0</v>
          </cell>
          <cell r="F100">
            <v>1750.01</v>
          </cell>
          <cell r="G100">
            <v>245.5</v>
          </cell>
          <cell r="H100">
            <v>1504.51</v>
          </cell>
        </row>
        <row r="101">
          <cell r="A101" t="str">
            <v>MARIA SUELI VIEIRA DE OLIVEIRA</v>
          </cell>
          <cell r="B101" t="str">
            <v xml:space="preserve">COZINHEIRO (A) </v>
          </cell>
          <cell r="C101">
            <v>1607.69</v>
          </cell>
          <cell r="D101">
            <v>0</v>
          </cell>
          <cell r="E101">
            <v>0</v>
          </cell>
          <cell r="F101">
            <v>1938.9</v>
          </cell>
          <cell r="G101">
            <v>206.5</v>
          </cell>
          <cell r="H101">
            <v>1732.4</v>
          </cell>
        </row>
        <row r="102">
          <cell r="A102" t="str">
            <v>MARIENE PEIXOTO DAMASCENO</v>
          </cell>
          <cell r="B102" t="str">
            <v>TECNICO (A) DE ENFERMAGEM</v>
          </cell>
          <cell r="C102">
            <v>1473.72</v>
          </cell>
          <cell r="D102">
            <v>0</v>
          </cell>
          <cell r="E102">
            <v>0</v>
          </cell>
          <cell r="F102">
            <v>2312.5300000000002</v>
          </cell>
          <cell r="G102">
            <v>296.12</v>
          </cell>
          <cell r="H102">
            <v>2016.41</v>
          </cell>
        </row>
        <row r="103">
          <cell r="A103" t="str">
            <v>MARILENE BARBOSA DE SOUZA</v>
          </cell>
          <cell r="B103" t="str">
            <v>COPEIRO (A)</v>
          </cell>
          <cell r="C103">
            <v>1013</v>
          </cell>
          <cell r="D103">
            <v>0</v>
          </cell>
          <cell r="E103">
            <v>0</v>
          </cell>
          <cell r="F103">
            <v>1329.67</v>
          </cell>
          <cell r="G103">
            <v>162.08000000000001</v>
          </cell>
          <cell r="H103">
            <v>1167.5899999999999</v>
          </cell>
        </row>
        <row r="104">
          <cell r="A104" t="str">
            <v>MARILI MESSIAS DE ALCANTARA</v>
          </cell>
          <cell r="B104" t="str">
            <v>AUXILIAR DE SERVICOS GERAIS</v>
          </cell>
          <cell r="C104">
            <v>1013</v>
          </cell>
          <cell r="D104">
            <v>0</v>
          </cell>
          <cell r="E104">
            <v>0</v>
          </cell>
          <cell r="F104">
            <v>1266.25</v>
          </cell>
          <cell r="G104">
            <v>162.08000000000001</v>
          </cell>
          <cell r="H104">
            <v>1104.17</v>
          </cell>
        </row>
        <row r="105">
          <cell r="A105" t="str">
            <v>MARINELCA GONZAGA DA SILVA</v>
          </cell>
          <cell r="B105" t="str">
            <v>COPEIRO (A)</v>
          </cell>
          <cell r="C105">
            <v>1013</v>
          </cell>
          <cell r="D105">
            <v>0</v>
          </cell>
          <cell r="E105">
            <v>0</v>
          </cell>
          <cell r="F105">
            <v>1278.54</v>
          </cell>
          <cell r="G105">
            <v>163.06</v>
          </cell>
          <cell r="H105">
            <v>1115.48</v>
          </cell>
        </row>
        <row r="106">
          <cell r="A106" t="str">
            <v>MARINELZA ROCHA DOS SANTOS DAMASO</v>
          </cell>
          <cell r="B106" t="str">
            <v>TECNICO (A) DE ENFERMAGEM</v>
          </cell>
          <cell r="C106">
            <v>1473.72</v>
          </cell>
          <cell r="D106">
            <v>0</v>
          </cell>
          <cell r="E106">
            <v>0</v>
          </cell>
          <cell r="F106">
            <v>2006.32</v>
          </cell>
          <cell r="G106">
            <v>268.56</v>
          </cell>
          <cell r="H106">
            <v>1737.76</v>
          </cell>
        </row>
        <row r="107">
          <cell r="A107" t="str">
            <v>MARLENE DA SILVA MARTINS</v>
          </cell>
          <cell r="B107" t="str">
            <v>AUXILIAR DE COZINHA</v>
          </cell>
          <cell r="C107">
            <v>1013</v>
          </cell>
          <cell r="D107">
            <v>0</v>
          </cell>
          <cell r="E107">
            <v>0</v>
          </cell>
          <cell r="F107">
            <v>1297.96</v>
          </cell>
          <cell r="G107">
            <v>162.08000000000001</v>
          </cell>
          <cell r="H107">
            <v>1135.8800000000001</v>
          </cell>
        </row>
        <row r="108">
          <cell r="A108" t="str">
            <v>MARTA ANTUNES DA SILVA</v>
          </cell>
          <cell r="B108" t="str">
            <v>TECNICO (A) DE ENFERMAGEM</v>
          </cell>
          <cell r="C108">
            <v>1473.72</v>
          </cell>
          <cell r="D108">
            <v>0</v>
          </cell>
          <cell r="E108">
            <v>0</v>
          </cell>
          <cell r="F108">
            <v>2113.6999999999998</v>
          </cell>
          <cell r="G108">
            <v>278.23</v>
          </cell>
          <cell r="H108">
            <v>1835.47</v>
          </cell>
        </row>
        <row r="109">
          <cell r="A109" t="str">
            <v>MICHELLE ARAUJO</v>
          </cell>
          <cell r="B109" t="str">
            <v>BIOMEDICO (A)</v>
          </cell>
          <cell r="C109">
            <v>2862.53</v>
          </cell>
          <cell r="D109">
            <v>0</v>
          </cell>
          <cell r="E109">
            <v>0</v>
          </cell>
          <cell r="F109">
            <v>4044.64</v>
          </cell>
          <cell r="G109">
            <v>630.05999999999995</v>
          </cell>
          <cell r="H109">
            <v>3414.58</v>
          </cell>
        </row>
        <row r="110">
          <cell r="A110" t="str">
            <v>NADIA HELOISA DE ARAUJO REIS</v>
          </cell>
          <cell r="B110" t="str">
            <v>AUXILIAR DE FARMACIA</v>
          </cell>
          <cell r="C110">
            <v>1339.74</v>
          </cell>
          <cell r="D110">
            <v>0</v>
          </cell>
          <cell r="E110">
            <v>0</v>
          </cell>
          <cell r="F110">
            <v>1855.03</v>
          </cell>
          <cell r="G110">
            <v>168.61</v>
          </cell>
          <cell r="H110">
            <v>1686.42</v>
          </cell>
        </row>
        <row r="111">
          <cell r="A111" t="str">
            <v>NADIA MARTINS FRANCA</v>
          </cell>
          <cell r="B111" t="str">
            <v>FISIOTERAPEUTA</v>
          </cell>
          <cell r="C111">
            <v>2388.36</v>
          </cell>
          <cell r="D111">
            <v>0</v>
          </cell>
          <cell r="E111">
            <v>0</v>
          </cell>
          <cell r="F111">
            <v>2707.78</v>
          </cell>
          <cell r="G111">
            <v>271.48</v>
          </cell>
          <cell r="H111">
            <v>2436.3000000000002</v>
          </cell>
        </row>
        <row r="112">
          <cell r="A112" t="str">
            <v>NAIARA RODRIGUES FRANCO</v>
          </cell>
          <cell r="B112" t="str">
            <v>ENFERMEIRO (A)</v>
          </cell>
          <cell r="C112">
            <v>2502.52</v>
          </cell>
          <cell r="D112">
            <v>0</v>
          </cell>
          <cell r="E112">
            <v>0</v>
          </cell>
          <cell r="F112">
            <v>3077.9</v>
          </cell>
          <cell r="G112">
            <v>386.99</v>
          </cell>
          <cell r="H112">
            <v>2690.91</v>
          </cell>
        </row>
        <row r="113">
          <cell r="A113" t="str">
            <v>NATHALIA CRISTINA DE OLIVEIRA EVANGELISTA</v>
          </cell>
          <cell r="B113" t="str">
            <v>COORDENADOR (A) DE ENFERMAGEM</v>
          </cell>
          <cell r="C113">
            <v>2502.52</v>
          </cell>
          <cell r="D113">
            <v>0</v>
          </cell>
          <cell r="E113">
            <v>0</v>
          </cell>
          <cell r="F113">
            <v>4077.9</v>
          </cell>
          <cell r="G113">
            <v>652.39</v>
          </cell>
          <cell r="H113">
            <v>3425.51</v>
          </cell>
        </row>
        <row r="114">
          <cell r="A114" t="str">
            <v>NELI PIRES MACHADO</v>
          </cell>
          <cell r="B114" t="str">
            <v>COPEIRO (A)</v>
          </cell>
          <cell r="C114">
            <v>1013</v>
          </cell>
          <cell r="D114">
            <v>0</v>
          </cell>
          <cell r="E114">
            <v>0</v>
          </cell>
          <cell r="F114">
            <v>1166.97</v>
          </cell>
          <cell r="G114">
            <v>154.13999999999999</v>
          </cell>
          <cell r="H114">
            <v>1012.83</v>
          </cell>
        </row>
        <row r="115">
          <cell r="A115" t="str">
            <v>NILVA GONZAGA DE OLIVEIRA</v>
          </cell>
          <cell r="B115" t="str">
            <v>TECNICO (A) DE ENFERMAGEM</v>
          </cell>
          <cell r="C115">
            <v>1473.72</v>
          </cell>
          <cell r="D115">
            <v>0</v>
          </cell>
          <cell r="E115">
            <v>0</v>
          </cell>
          <cell r="F115">
            <v>2111.0300000000002</v>
          </cell>
          <cell r="G115">
            <v>189.99</v>
          </cell>
          <cell r="H115">
            <v>1921.04</v>
          </cell>
        </row>
        <row r="116">
          <cell r="A116" t="str">
            <v>NIUVA DUARTE MONTEIRO</v>
          </cell>
          <cell r="B116" t="str">
            <v>TECNICO (A) DE ENFERMAGEM</v>
          </cell>
          <cell r="C116">
            <v>1473.72</v>
          </cell>
          <cell r="D116">
            <v>0</v>
          </cell>
          <cell r="E116">
            <v>0</v>
          </cell>
          <cell r="F116">
            <v>2165.84</v>
          </cell>
          <cell r="G116">
            <v>202.17</v>
          </cell>
          <cell r="H116">
            <v>1963.67</v>
          </cell>
        </row>
        <row r="117">
          <cell r="A117" t="str">
            <v>ORLANDA GUIMARAES SOUSA</v>
          </cell>
          <cell r="B117" t="str">
            <v>COPEIRO (A)</v>
          </cell>
          <cell r="C117">
            <v>1013</v>
          </cell>
          <cell r="D117">
            <v>0</v>
          </cell>
          <cell r="E117">
            <v>0</v>
          </cell>
          <cell r="F117">
            <v>1483.47</v>
          </cell>
          <cell r="G117">
            <v>179.45</v>
          </cell>
          <cell r="H117">
            <v>1304.02</v>
          </cell>
        </row>
        <row r="118">
          <cell r="A118" t="str">
            <v>PATRICIA DOS SANTOS BARBOSA</v>
          </cell>
          <cell r="B118" t="str">
            <v>COORDENADOR (A) DE ENFERMAGEM</v>
          </cell>
          <cell r="C118">
            <v>2502.52</v>
          </cell>
          <cell r="D118">
            <v>0</v>
          </cell>
          <cell r="E118">
            <v>0</v>
          </cell>
          <cell r="F118">
            <v>4152.9799999999996</v>
          </cell>
          <cell r="G118">
            <v>656.44</v>
          </cell>
          <cell r="H118">
            <v>3496.54</v>
          </cell>
        </row>
        <row r="119">
          <cell r="A119" t="str">
            <v>PIERA SAMPAIO ANTUNES LIMA</v>
          </cell>
          <cell r="B119" t="str">
            <v>PSICOLOGO (A)</v>
          </cell>
          <cell r="C119">
            <v>3336.71</v>
          </cell>
          <cell r="D119">
            <v>0</v>
          </cell>
          <cell r="E119">
            <v>0</v>
          </cell>
          <cell r="F119">
            <v>3603.65</v>
          </cell>
          <cell r="G119">
            <v>494.24</v>
          </cell>
          <cell r="H119">
            <v>3109.41</v>
          </cell>
        </row>
        <row r="120">
          <cell r="A120" t="str">
            <v>PRISCILLA DO VALE HOURI</v>
          </cell>
          <cell r="B120" t="str">
            <v>ASSISTENTE ADMINISTRATIVO</v>
          </cell>
          <cell r="C120">
            <v>1473.72</v>
          </cell>
          <cell r="D120">
            <v>2537.5500000000002</v>
          </cell>
          <cell r="E120">
            <v>0</v>
          </cell>
          <cell r="F120">
            <v>2771.82</v>
          </cell>
          <cell r="G120">
            <v>2582.64</v>
          </cell>
          <cell r="H120">
            <v>189.18</v>
          </cell>
        </row>
        <row r="121">
          <cell r="A121" t="str">
            <v>RENATA RIBEIRO DO NASCIMENTO MASCARENHAS</v>
          </cell>
          <cell r="B121" t="str">
            <v>FARMACEUTICO (A)</v>
          </cell>
          <cell r="C121">
            <v>2575.9</v>
          </cell>
          <cell r="D121">
            <v>0</v>
          </cell>
          <cell r="E121">
            <v>0</v>
          </cell>
          <cell r="F121">
            <v>2904.7</v>
          </cell>
          <cell r="G121">
            <v>370.59</v>
          </cell>
          <cell r="H121">
            <v>2534.11</v>
          </cell>
        </row>
        <row r="122">
          <cell r="A122" t="str">
            <v>RICARDO DE OLIVEIRA RESENDE</v>
          </cell>
          <cell r="B122" t="str">
            <v>MEDICO (A) OBSTETRA</v>
          </cell>
          <cell r="C122">
            <v>8211.82</v>
          </cell>
          <cell r="D122">
            <v>0</v>
          </cell>
          <cell r="E122">
            <v>0</v>
          </cell>
          <cell r="F122">
            <v>8813.2099999999991</v>
          </cell>
          <cell r="G122">
            <v>1952.38</v>
          </cell>
          <cell r="H122">
            <v>6860.83</v>
          </cell>
        </row>
        <row r="123">
          <cell r="A123" t="str">
            <v>RICARDO LEMES ANDRADE</v>
          </cell>
          <cell r="B123" t="str">
            <v>ANALISTA DE INFRAESTRUTURA</v>
          </cell>
          <cell r="C123">
            <v>2148.64</v>
          </cell>
          <cell r="D123">
            <v>0</v>
          </cell>
          <cell r="E123">
            <v>0</v>
          </cell>
          <cell r="F123">
            <v>2256.0700000000002</v>
          </cell>
          <cell r="G123">
            <v>214.21</v>
          </cell>
          <cell r="H123">
            <v>2041.86</v>
          </cell>
        </row>
        <row r="124">
          <cell r="A124" t="str">
            <v>RITA DE CASSIA LEAL DE SOUZA</v>
          </cell>
          <cell r="B124" t="str">
            <v>DIRETOR (A) REGIONAL</v>
          </cell>
          <cell r="C124">
            <v>5319.59</v>
          </cell>
          <cell r="D124">
            <v>0</v>
          </cell>
          <cell r="E124">
            <v>0</v>
          </cell>
          <cell r="F124">
            <v>5585.57</v>
          </cell>
          <cell r="G124">
            <v>73.14</v>
          </cell>
          <cell r="H124">
            <v>5512.43</v>
          </cell>
        </row>
        <row r="125">
          <cell r="A125" t="str">
            <v>RODRIGO FERREIRA BASILIO</v>
          </cell>
          <cell r="B125" t="str">
            <v>COORDENADOR (A) MEDICO</v>
          </cell>
          <cell r="C125">
            <v>3649.5</v>
          </cell>
          <cell r="D125">
            <v>8492.5300000000007</v>
          </cell>
          <cell r="E125">
            <v>670.46</v>
          </cell>
          <cell r="F125">
            <v>10638.01</v>
          </cell>
          <cell r="G125">
            <v>10638.01</v>
          </cell>
          <cell r="H125">
            <v>0</v>
          </cell>
        </row>
        <row r="126">
          <cell r="A126" t="str">
            <v>RONE SOLON SANTANA CALASSIA</v>
          </cell>
          <cell r="B126" t="str">
            <v>ASSISTENTE ADMINISTRATIVO</v>
          </cell>
          <cell r="C126">
            <v>1473.72</v>
          </cell>
          <cell r="D126">
            <v>3344.77</v>
          </cell>
          <cell r="E126">
            <v>437.53</v>
          </cell>
          <cell r="F126">
            <v>6443.75</v>
          </cell>
          <cell r="G126">
            <v>6443.75</v>
          </cell>
          <cell r="H126">
            <v>0</v>
          </cell>
        </row>
        <row r="127">
          <cell r="A127" t="str">
            <v>ROSA MARIA BELLUCCI</v>
          </cell>
          <cell r="B127" t="str">
            <v>GERENTE DE ENFERMAGEM</v>
          </cell>
          <cell r="C127">
            <v>2782.61</v>
          </cell>
          <cell r="D127">
            <v>0</v>
          </cell>
          <cell r="E127">
            <v>0</v>
          </cell>
          <cell r="F127">
            <v>5460.74</v>
          </cell>
          <cell r="G127">
            <v>1067.83</v>
          </cell>
          <cell r="H127">
            <v>4392.91</v>
          </cell>
        </row>
        <row r="128">
          <cell r="A128" t="str">
            <v>ROSALITA FERREIRA DABADIA</v>
          </cell>
          <cell r="B128" t="str">
            <v>TECNICO (A) DE ENFERMAGEM</v>
          </cell>
          <cell r="C128">
            <v>1473.72</v>
          </cell>
          <cell r="D128">
            <v>0</v>
          </cell>
          <cell r="E128">
            <v>0</v>
          </cell>
          <cell r="F128">
            <v>1874.06</v>
          </cell>
          <cell r="G128">
            <v>257.08</v>
          </cell>
          <cell r="H128">
            <v>1616.98</v>
          </cell>
        </row>
        <row r="129">
          <cell r="A129" t="str">
            <v>ROSANGELA VALENTE QUIARELI</v>
          </cell>
          <cell r="B129" t="str">
            <v>AUXILIAR DE SERVICOS GERAIS</v>
          </cell>
          <cell r="C129">
            <v>1013</v>
          </cell>
          <cell r="D129">
            <v>0</v>
          </cell>
          <cell r="E129">
            <v>0</v>
          </cell>
          <cell r="F129">
            <v>1266.25</v>
          </cell>
          <cell r="G129">
            <v>162.08000000000001</v>
          </cell>
          <cell r="H129">
            <v>1104.17</v>
          </cell>
        </row>
        <row r="130">
          <cell r="A130" t="str">
            <v>ROSIMEIRE REGINA TOME</v>
          </cell>
          <cell r="B130" t="str">
            <v>TECNICO (A) DE ENFERMAGEM</v>
          </cell>
          <cell r="C130">
            <v>1473.72</v>
          </cell>
          <cell r="D130">
            <v>0</v>
          </cell>
          <cell r="E130">
            <v>0</v>
          </cell>
          <cell r="F130">
            <v>1889.62</v>
          </cell>
          <cell r="G130">
            <v>170.06</v>
          </cell>
          <cell r="H130">
            <v>1719.56</v>
          </cell>
        </row>
        <row r="131">
          <cell r="A131" t="str">
            <v>SAMIRA DOS PASSOS HANUM</v>
          </cell>
          <cell r="B131" t="str">
            <v>ENFERMEIRO (A)</v>
          </cell>
          <cell r="C131">
            <v>2502.52</v>
          </cell>
          <cell r="D131">
            <v>0</v>
          </cell>
          <cell r="E131">
            <v>0</v>
          </cell>
          <cell r="F131">
            <v>2828.19</v>
          </cell>
          <cell r="G131">
            <v>328.64</v>
          </cell>
          <cell r="H131">
            <v>2499.5500000000002</v>
          </cell>
        </row>
        <row r="132">
          <cell r="A132" t="str">
            <v>SANDRO RENAN DE ARRUDA</v>
          </cell>
          <cell r="B132" t="str">
            <v>COORDENADOR (A) DE ALMOXARIFADO</v>
          </cell>
          <cell r="C132">
            <v>3330</v>
          </cell>
          <cell r="D132">
            <v>0</v>
          </cell>
          <cell r="E132">
            <v>0</v>
          </cell>
          <cell r="F132">
            <v>1972.85</v>
          </cell>
          <cell r="G132">
            <v>495.77</v>
          </cell>
          <cell r="H132">
            <v>1477.08</v>
          </cell>
        </row>
        <row r="133">
          <cell r="A133" t="str">
            <v>SARA GARDENIA FAUSTO TEIXEIRA DE SOUZA</v>
          </cell>
          <cell r="B133" t="str">
            <v>DIRETOR (A) TECNICO</v>
          </cell>
          <cell r="C133">
            <v>5000</v>
          </cell>
          <cell r="D133">
            <v>0</v>
          </cell>
          <cell r="E133">
            <v>0</v>
          </cell>
          <cell r="F133">
            <v>5250</v>
          </cell>
          <cell r="G133">
            <v>68.75</v>
          </cell>
          <cell r="H133">
            <v>5181.25</v>
          </cell>
        </row>
        <row r="134">
          <cell r="A134" t="str">
            <v>SATOSHI SUGITA</v>
          </cell>
          <cell r="B134" t="str">
            <v>MEDICO (A) OBSTETRA</v>
          </cell>
          <cell r="C134">
            <v>5474.25</v>
          </cell>
          <cell r="D134">
            <v>0</v>
          </cell>
          <cell r="E134">
            <v>0</v>
          </cell>
          <cell r="F134">
            <v>7110.46</v>
          </cell>
          <cell r="G134">
            <v>1086.01</v>
          </cell>
          <cell r="H134">
            <v>6024.45</v>
          </cell>
        </row>
        <row r="135">
          <cell r="A135" t="str">
            <v>SONIA LUZIA LEITE</v>
          </cell>
          <cell r="B135" t="str">
            <v>AUXILIAR DE COZINHA</v>
          </cell>
          <cell r="C135">
            <v>1013</v>
          </cell>
          <cell r="D135">
            <v>0</v>
          </cell>
          <cell r="E135">
            <v>0</v>
          </cell>
          <cell r="F135">
            <v>1266.25</v>
          </cell>
          <cell r="G135">
            <v>162.08000000000001</v>
          </cell>
          <cell r="H135">
            <v>1104.17</v>
          </cell>
        </row>
        <row r="136">
          <cell r="A136" t="str">
            <v>SUELY MARCIANO RIBEIRO</v>
          </cell>
          <cell r="B136" t="str">
            <v>TECNICO (A) DE NUTRICAO</v>
          </cell>
          <cell r="C136">
            <v>1473.72</v>
          </cell>
          <cell r="D136">
            <v>0</v>
          </cell>
          <cell r="E136">
            <v>0</v>
          </cell>
          <cell r="F136">
            <v>1794.22</v>
          </cell>
          <cell r="G136">
            <v>249.89</v>
          </cell>
          <cell r="H136">
            <v>1544.33</v>
          </cell>
        </row>
        <row r="137">
          <cell r="A137" t="str">
            <v>SUZANA ESTEVES SILVA</v>
          </cell>
          <cell r="B137" t="str">
            <v>MEDICO (A) GINECOLOGISTA</v>
          </cell>
          <cell r="C137">
            <v>5474.25</v>
          </cell>
          <cell r="D137">
            <v>0</v>
          </cell>
          <cell r="E137">
            <v>0</v>
          </cell>
          <cell r="F137">
            <v>5941.07</v>
          </cell>
          <cell r="G137">
            <v>1214.68</v>
          </cell>
          <cell r="H137">
            <v>4726.3900000000003</v>
          </cell>
        </row>
        <row r="138">
          <cell r="A138" t="str">
            <v>SUZANA SOARES DE MORAES</v>
          </cell>
          <cell r="B138" t="str">
            <v>ENFERMEIRO (A)</v>
          </cell>
          <cell r="C138">
            <v>2502.52</v>
          </cell>
          <cell r="D138">
            <v>0</v>
          </cell>
          <cell r="E138">
            <v>0</v>
          </cell>
          <cell r="F138">
            <v>3364.18</v>
          </cell>
          <cell r="G138">
            <v>464.36</v>
          </cell>
          <cell r="H138">
            <v>2899.82</v>
          </cell>
        </row>
        <row r="139">
          <cell r="A139" t="str">
            <v>TATHIANI DONEGA ALVES</v>
          </cell>
          <cell r="B139" t="str">
            <v>BIOMEDICO (A)</v>
          </cell>
          <cell r="C139">
            <v>2862.53</v>
          </cell>
          <cell r="D139">
            <v>0</v>
          </cell>
          <cell r="E139">
            <v>0</v>
          </cell>
          <cell r="F139">
            <v>3612.89</v>
          </cell>
          <cell r="G139">
            <v>524.92999999999995</v>
          </cell>
          <cell r="H139">
            <v>3087.96</v>
          </cell>
        </row>
        <row r="140">
          <cell r="A140" t="str">
            <v>TATIANA DA MATA SANTANA</v>
          </cell>
          <cell r="B140" t="str">
            <v>AUXILIAR DE SERVICOS GERAIS</v>
          </cell>
          <cell r="C140">
            <v>1013</v>
          </cell>
          <cell r="D140">
            <v>0</v>
          </cell>
          <cell r="E140">
            <v>0</v>
          </cell>
          <cell r="F140">
            <v>1343.48</v>
          </cell>
          <cell r="G140">
            <v>163.18</v>
          </cell>
          <cell r="H140">
            <v>1180.3</v>
          </cell>
        </row>
        <row r="141">
          <cell r="A141" t="str">
            <v>TATIELLE TEIXEIRA LEMOS</v>
          </cell>
          <cell r="B141" t="str">
            <v>MEDICO (A) GINECOLOGISTA</v>
          </cell>
          <cell r="C141">
            <v>5474.25</v>
          </cell>
          <cell r="D141">
            <v>0</v>
          </cell>
          <cell r="E141">
            <v>0</v>
          </cell>
          <cell r="F141">
            <v>5938.76</v>
          </cell>
          <cell r="G141">
            <v>1214.04</v>
          </cell>
          <cell r="H141">
            <v>4724.72</v>
          </cell>
        </row>
        <row r="142">
          <cell r="A142" t="str">
            <v>THAISSA HIPOLITO COSTA</v>
          </cell>
          <cell r="B142" t="str">
            <v>FISIOTERAPEUTA</v>
          </cell>
          <cell r="C142">
            <v>2388.36</v>
          </cell>
          <cell r="D142">
            <v>4212.1099999999997</v>
          </cell>
          <cell r="E142">
            <v>676.95</v>
          </cell>
          <cell r="F142">
            <v>8770.2099999999991</v>
          </cell>
          <cell r="G142">
            <v>8770.2099999999991</v>
          </cell>
          <cell r="H142">
            <v>0</v>
          </cell>
        </row>
        <row r="143">
          <cell r="A143" t="str">
            <v>THATIANY CHRISTINA RODRIGUES IKEDA</v>
          </cell>
          <cell r="B143" t="str">
            <v>COORDENADOR (A) DE FISIOTERAPIA</v>
          </cell>
          <cell r="C143">
            <v>2388.36</v>
          </cell>
          <cell r="D143">
            <v>0</v>
          </cell>
          <cell r="E143">
            <v>0</v>
          </cell>
          <cell r="F143">
            <v>3779.43</v>
          </cell>
          <cell r="G143">
            <v>537.04</v>
          </cell>
          <cell r="H143">
            <v>3242.39</v>
          </cell>
        </row>
        <row r="144">
          <cell r="A144" t="str">
            <v>VALDETE SOARES DE OLIVEIRA LOBIANCHI</v>
          </cell>
          <cell r="B144" t="str">
            <v>AUXILIAR DE SERVICOS GERAIS</v>
          </cell>
          <cell r="C144">
            <v>1013</v>
          </cell>
          <cell r="D144">
            <v>0</v>
          </cell>
          <cell r="E144">
            <v>0</v>
          </cell>
          <cell r="F144">
            <v>1480.62</v>
          </cell>
          <cell r="G144">
            <v>179.22</v>
          </cell>
          <cell r="H144">
            <v>1301.4000000000001</v>
          </cell>
        </row>
        <row r="145">
          <cell r="A145" t="str">
            <v>VALDIR CRISPIM DE SOUSA</v>
          </cell>
          <cell r="B145" t="str">
            <v>AUXILIAR DE SERVICOS GERAIS</v>
          </cell>
          <cell r="C145">
            <v>1013</v>
          </cell>
          <cell r="D145">
            <v>0</v>
          </cell>
          <cell r="E145">
            <v>0</v>
          </cell>
          <cell r="F145">
            <v>1266.25</v>
          </cell>
          <cell r="G145">
            <v>162.08000000000001</v>
          </cell>
          <cell r="H145">
            <v>1104.17</v>
          </cell>
        </row>
        <row r="146">
          <cell r="A146" t="str">
            <v>VALDIRENE LEMES DO PRADO</v>
          </cell>
          <cell r="B146" t="str">
            <v>AUXILIAR DE SERVICOS GERAIS</v>
          </cell>
          <cell r="C146">
            <v>1013</v>
          </cell>
          <cell r="D146">
            <v>0</v>
          </cell>
          <cell r="E146">
            <v>0</v>
          </cell>
          <cell r="F146">
            <v>1242.25</v>
          </cell>
          <cell r="G146">
            <v>234.71</v>
          </cell>
          <cell r="H146">
            <v>1007.54</v>
          </cell>
        </row>
        <row r="147">
          <cell r="A147" t="str">
            <v>VALDIVINO CRISPIM DE SOUZA</v>
          </cell>
          <cell r="B147" t="str">
            <v>AUXILIAR DE SERVICOS GERAIS</v>
          </cell>
          <cell r="C147">
            <v>1013</v>
          </cell>
          <cell r="D147">
            <v>0</v>
          </cell>
          <cell r="E147">
            <v>0</v>
          </cell>
          <cell r="F147">
            <v>518.66</v>
          </cell>
          <cell r="G147">
            <v>41.49</v>
          </cell>
          <cell r="H147">
            <v>477.17</v>
          </cell>
        </row>
        <row r="148">
          <cell r="A148" t="str">
            <v>VANIA CRISTINA PEREIRA DE OLIVEIRA</v>
          </cell>
          <cell r="B148" t="str">
            <v>AUXILIAR DE SERVICOS GERAIS</v>
          </cell>
          <cell r="C148">
            <v>1013</v>
          </cell>
          <cell r="D148">
            <v>0</v>
          </cell>
          <cell r="E148">
            <v>0</v>
          </cell>
          <cell r="F148">
            <v>1494.67</v>
          </cell>
          <cell r="G148">
            <v>180.35</v>
          </cell>
          <cell r="H148">
            <v>1314.32</v>
          </cell>
        </row>
        <row r="149">
          <cell r="A149" t="str">
            <v>WANESSA FERREIRA DOS SANTOS GUEDES</v>
          </cell>
          <cell r="B149" t="str">
            <v>MEDICO (A) PEDIATRA</v>
          </cell>
          <cell r="C149">
            <v>5474.25</v>
          </cell>
          <cell r="D149">
            <v>0</v>
          </cell>
          <cell r="E149">
            <v>0</v>
          </cell>
          <cell r="F149">
            <v>5938.76</v>
          </cell>
          <cell r="G149">
            <v>1214.04</v>
          </cell>
          <cell r="H149">
            <v>4724.72</v>
          </cell>
        </row>
        <row r="150">
          <cell r="A150" t="str">
            <v>WELLINGTON MARTINS DE SOUZA</v>
          </cell>
          <cell r="B150" t="str">
            <v>MEDICO (A) OBSTETRA</v>
          </cell>
          <cell r="C150">
            <v>4379.3999999999996</v>
          </cell>
          <cell r="D150">
            <v>0</v>
          </cell>
          <cell r="E150">
            <v>0</v>
          </cell>
          <cell r="F150">
            <v>5745.23</v>
          </cell>
          <cell r="G150">
            <v>1160.82</v>
          </cell>
          <cell r="H150">
            <v>4584.41</v>
          </cell>
        </row>
        <row r="151">
          <cell r="A151" t="str">
            <v>WILSON MORAES ARANTES</v>
          </cell>
          <cell r="B151" t="str">
            <v>COORDENADOR (A) DE OBSTETRICIA</v>
          </cell>
          <cell r="C151">
            <v>3649.5</v>
          </cell>
          <cell r="D151">
            <v>5197.3100000000004</v>
          </cell>
          <cell r="E151">
            <v>0</v>
          </cell>
          <cell r="F151">
            <v>5580.51</v>
          </cell>
          <cell r="G151">
            <v>5239.46</v>
          </cell>
          <cell r="H151">
            <v>341.05</v>
          </cell>
        </row>
        <row r="152">
          <cell r="A152" t="str">
            <v>ZILDINEI DA COSTA MARINHO DE OLIVEIRA</v>
          </cell>
          <cell r="B152" t="str">
            <v>ENFERMEIRO (A)</v>
          </cell>
          <cell r="C152">
            <v>2502.52</v>
          </cell>
          <cell r="D152">
            <v>0</v>
          </cell>
          <cell r="E152">
            <v>0</v>
          </cell>
          <cell r="F152">
            <v>2902.73</v>
          </cell>
          <cell r="G152">
            <v>370.25</v>
          </cell>
          <cell r="H152">
            <v>2532.48</v>
          </cell>
        </row>
        <row r="153">
          <cell r="A153" t="str">
            <v>Total Geral</v>
          </cell>
          <cell r="C153">
            <v>379943.18999999994</v>
          </cell>
          <cell r="D153">
            <v>66139.22</v>
          </cell>
          <cell r="E153">
            <v>5736.66</v>
          </cell>
          <cell r="F153">
            <v>514315.79000000015</v>
          </cell>
          <cell r="G153">
            <v>173079.52999999994</v>
          </cell>
          <cell r="H153">
            <v>341236.25999999989</v>
          </cell>
        </row>
        <row r="157">
          <cell r="G157" t="str">
            <v>Atualizado por: Gabriel Felipe Moreira Bôvo</v>
          </cell>
        </row>
        <row r="158">
          <cell r="G158">
            <v>44588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latório"/>
    </sheetNames>
    <sheetDataSet>
      <sheetData sheetId="0">
        <row r="16">
          <cell r="C16" t="str">
            <v>ADELAIDE TAVARES DA SILVA</v>
          </cell>
          <cell r="D16" t="str">
            <v>Técnico em Enfermagem - 18.464</v>
          </cell>
          <cell r="E16">
            <v>3373.88</v>
          </cell>
          <cell r="F16">
            <v>2044.64</v>
          </cell>
        </row>
        <row r="17">
          <cell r="C17" t="str">
            <v>ADEMILCE DE FATIMA CAMILO QUIXABEIRA</v>
          </cell>
          <cell r="D17" t="str">
            <v>Auxiliar de Enfermagem - QT - 18.464</v>
          </cell>
          <cell r="E17">
            <v>3225.42</v>
          </cell>
          <cell r="F17">
            <v>2231.56</v>
          </cell>
        </row>
        <row r="18">
          <cell r="C18" t="str">
            <v>ADRIANA LOPES MAGALHAES ROCHA</v>
          </cell>
          <cell r="D18" t="str">
            <v>Técnico em Enfermagem - 18.464</v>
          </cell>
          <cell r="E18">
            <v>4253.25</v>
          </cell>
          <cell r="F18">
            <v>2618.65</v>
          </cell>
        </row>
        <row r="19">
          <cell r="C19" t="str">
            <v>AGNISTER SOUZA DOS SANTOS</v>
          </cell>
          <cell r="D19" t="str">
            <v>Técnico em Enfermagem - 18.464</v>
          </cell>
          <cell r="E19">
            <v>4397.8599999999997</v>
          </cell>
          <cell r="F19">
            <v>3382.16</v>
          </cell>
        </row>
        <row r="20">
          <cell r="C20" t="str">
            <v>ANA CRISTINA SILVA</v>
          </cell>
          <cell r="D20" t="str">
            <v>Auxiliar de Enfermagem - QT - 18.464</v>
          </cell>
          <cell r="E20">
            <v>2459.13</v>
          </cell>
          <cell r="F20">
            <v>2107.6</v>
          </cell>
        </row>
        <row r="21">
          <cell r="C21" t="str">
            <v>ANDRE GOMES ROSA DE OLIVEIRA</v>
          </cell>
          <cell r="D21" t="str">
            <v>Técnico em Enfermagem - 18.464</v>
          </cell>
          <cell r="E21">
            <v>6825.07</v>
          </cell>
          <cell r="F21">
            <v>5497.91</v>
          </cell>
        </row>
        <row r="22">
          <cell r="C22" t="str">
            <v>ANDRE GUSTAVO COSTA DE TOLEDO</v>
          </cell>
          <cell r="D22" t="str">
            <v>Médico - 18.464</v>
          </cell>
          <cell r="E22">
            <v>8100.16</v>
          </cell>
          <cell r="F22">
            <v>6133.93</v>
          </cell>
        </row>
        <row r="23">
          <cell r="C23" t="str">
            <v>ANDRE LUIZ MAYER FERREIRA</v>
          </cell>
          <cell r="D23" t="str">
            <v>Assistente Técnico de Saúde - 18.464</v>
          </cell>
          <cell r="E23">
            <v>3524.32</v>
          </cell>
          <cell r="F23">
            <v>2979.15</v>
          </cell>
        </row>
        <row r="24">
          <cell r="C24" t="str">
            <v>ANDREA DA SILVA ARAUJO</v>
          </cell>
          <cell r="D24" t="str">
            <v>Técnico em Enfermagem - 18.464</v>
          </cell>
          <cell r="E24">
            <v>3373.88</v>
          </cell>
          <cell r="F24">
            <v>1714.8</v>
          </cell>
        </row>
        <row r="25">
          <cell r="C25" t="str">
            <v>ANDREA FERREIRA MENDONCA</v>
          </cell>
          <cell r="D25" t="str">
            <v>Biomédico - 18.464</v>
          </cell>
          <cell r="E25">
            <v>6241.22</v>
          </cell>
          <cell r="F25">
            <v>3672.77</v>
          </cell>
        </row>
        <row r="26">
          <cell r="C26" t="str">
            <v>ANDREA MARTINS BRINGEL</v>
          </cell>
          <cell r="D26" t="str">
            <v>Médico - 18.464</v>
          </cell>
          <cell r="E26">
            <v>7911.88</v>
          </cell>
          <cell r="F26">
            <v>5953.86</v>
          </cell>
        </row>
        <row r="27">
          <cell r="C27" t="str">
            <v>ANGELA DA COSTA CORREA</v>
          </cell>
          <cell r="D27" t="str">
            <v>Técnico em Enfermagem - 18.464</v>
          </cell>
          <cell r="E27">
            <v>4240.41</v>
          </cell>
          <cell r="F27">
            <v>3130.65</v>
          </cell>
        </row>
        <row r="28">
          <cell r="C28" t="str">
            <v>ANTONIO MARQUES RODRIGUES CHAVES</v>
          </cell>
          <cell r="D28" t="str">
            <v>Enfermeiro - 18.464</v>
          </cell>
          <cell r="E28">
            <v>5069.0200000000004</v>
          </cell>
          <cell r="F28">
            <v>2375.0500000000002</v>
          </cell>
        </row>
        <row r="29">
          <cell r="C29" t="str">
            <v>ARLETE RODRIGUES DE SOUSA</v>
          </cell>
          <cell r="D29" t="str">
            <v>Técnico em Enfermagem - 18.464</v>
          </cell>
          <cell r="E29">
            <v>3951.19</v>
          </cell>
          <cell r="F29">
            <v>453.36</v>
          </cell>
        </row>
        <row r="30">
          <cell r="C30" t="str">
            <v>CARMEN SOCORRO DE ARAUJO MONTEIRO</v>
          </cell>
          <cell r="D30" t="str">
            <v>Auxiliar de Enfermagem - QT - 18.464</v>
          </cell>
          <cell r="E30">
            <v>3004.22</v>
          </cell>
          <cell r="F30">
            <v>2538.2199999999998</v>
          </cell>
        </row>
        <row r="31">
          <cell r="C31" t="str">
            <v>CAROLINE CHAVES ROMAO E SILVA</v>
          </cell>
          <cell r="D31" t="str">
            <v>Médico - 18.464</v>
          </cell>
          <cell r="E31">
            <v>7727.69</v>
          </cell>
          <cell r="F31">
            <v>5901.3</v>
          </cell>
        </row>
        <row r="32">
          <cell r="C32" t="str">
            <v>CLAUDIA FRANCELINA DE OLIVEIRA E SILVA</v>
          </cell>
          <cell r="D32" t="str">
            <v>Técnico em Enfermagem - 18.464</v>
          </cell>
          <cell r="E32">
            <v>3951.19</v>
          </cell>
          <cell r="F32">
            <v>2803.99</v>
          </cell>
        </row>
        <row r="33">
          <cell r="C33" t="str">
            <v>CLEVERSON LUIZ CHAVES</v>
          </cell>
          <cell r="D33" t="str">
            <v>Técnico em Enfermagem - 18.464</v>
          </cell>
          <cell r="E33">
            <v>3807.15</v>
          </cell>
          <cell r="F33">
            <v>3090.64</v>
          </cell>
        </row>
        <row r="34">
          <cell r="C34" t="str">
            <v>CRISTIANE LOPES FREITAS FREIRE</v>
          </cell>
          <cell r="D34" t="str">
            <v>Técnico em Enfermagem - 18.464</v>
          </cell>
          <cell r="E34">
            <v>4397.8599999999997</v>
          </cell>
          <cell r="F34">
            <v>3343.18</v>
          </cell>
        </row>
        <row r="35">
          <cell r="C35" t="str">
            <v>CRISTIANE RICARDA SILVA COSTA</v>
          </cell>
          <cell r="D35" t="str">
            <v>Técnico em Enfermagem - 18.464</v>
          </cell>
          <cell r="E35">
            <v>4095.8</v>
          </cell>
          <cell r="F35">
            <v>3574.62</v>
          </cell>
        </row>
        <row r="36">
          <cell r="C36" t="str">
            <v>CRISTIANE RODRIGUES FERREIRA</v>
          </cell>
          <cell r="D36" t="str">
            <v>Técnico em Enfermagem - 18.464</v>
          </cell>
          <cell r="E36">
            <v>4912.8</v>
          </cell>
          <cell r="F36">
            <v>3045.93</v>
          </cell>
        </row>
        <row r="37">
          <cell r="C37" t="str">
            <v>DINALVA DOS SANTOS DIAS</v>
          </cell>
          <cell r="D37" t="str">
            <v>Técnico em Enfermagem - 18.464</v>
          </cell>
          <cell r="E37">
            <v>6657.69</v>
          </cell>
          <cell r="F37">
            <v>4836.67</v>
          </cell>
        </row>
        <row r="38">
          <cell r="C38" t="str">
            <v>DIOGENES JUNQUEIRA DE MORAIS</v>
          </cell>
          <cell r="D38" t="str">
            <v>Médico - 18.464</v>
          </cell>
          <cell r="E38">
            <v>24454.400000000001</v>
          </cell>
          <cell r="F38">
            <v>17583.82</v>
          </cell>
        </row>
        <row r="39">
          <cell r="C39" t="str">
            <v>DOMENICO ANTONIO PAOLINI</v>
          </cell>
          <cell r="D39" t="str">
            <v>Médico - 18.464</v>
          </cell>
          <cell r="E39">
            <v>11140.31</v>
          </cell>
          <cell r="F39">
            <v>8036.62</v>
          </cell>
        </row>
        <row r="40">
          <cell r="C40" t="str">
            <v>DORVAL SANTANA</v>
          </cell>
          <cell r="D40" t="str">
            <v>Técnico em Radiologia - 18.464</v>
          </cell>
          <cell r="E40">
            <v>7702.41</v>
          </cell>
          <cell r="F40">
            <v>5601.45</v>
          </cell>
        </row>
        <row r="41">
          <cell r="C41" t="str">
            <v>EDIGAR RODRIGUES DE MENDONCA</v>
          </cell>
          <cell r="D41" t="str">
            <v>Auxiliar de Laboratório - QT - 18.464</v>
          </cell>
          <cell r="E41">
            <v>2931.31</v>
          </cell>
          <cell r="F41">
            <v>2340.2199999999998</v>
          </cell>
        </row>
        <row r="42">
          <cell r="C42" t="str">
            <v>EDINA BERNARDES FRANCO</v>
          </cell>
          <cell r="D42" t="str">
            <v>Técnico em Enfermagem - 18.464</v>
          </cell>
          <cell r="E42">
            <v>3723.1</v>
          </cell>
          <cell r="F42">
            <v>3127.43</v>
          </cell>
        </row>
        <row r="43">
          <cell r="C43" t="str">
            <v>EDNA JERONIMO DO PRADO</v>
          </cell>
          <cell r="D43" t="str">
            <v>Técnico em Enfermagem - 18.464</v>
          </cell>
          <cell r="E43">
            <v>4190.68</v>
          </cell>
          <cell r="F43">
            <v>3283.67</v>
          </cell>
        </row>
        <row r="44">
          <cell r="C44" t="str">
            <v>ELIANA MARIA DA SILVA SODRE</v>
          </cell>
          <cell r="D44" t="str">
            <v>Técnico em Enfermagem - 18.464</v>
          </cell>
          <cell r="E44">
            <v>4261.38</v>
          </cell>
          <cell r="F44">
            <v>3833.57</v>
          </cell>
        </row>
        <row r="45">
          <cell r="C45" t="str">
            <v>ELIONE FERREIRA DA SILVA</v>
          </cell>
          <cell r="D45" t="str">
            <v>Auxiliar de Enfermagem - QT - 18.464</v>
          </cell>
          <cell r="E45">
            <v>2729.1</v>
          </cell>
          <cell r="F45">
            <v>2207.91</v>
          </cell>
        </row>
        <row r="46">
          <cell r="C46" t="str">
            <v>ELISABETH CORDEIRO VASCO</v>
          </cell>
          <cell r="D46" t="str">
            <v>Técnico em Enfermagem - 18.464</v>
          </cell>
          <cell r="E46">
            <v>3668.93</v>
          </cell>
          <cell r="F46">
            <v>3260.26</v>
          </cell>
        </row>
        <row r="47">
          <cell r="C47" t="str">
            <v>ELSON EDUARDO NOVAIS GONCALVES DA ANDRADE</v>
          </cell>
          <cell r="D47" t="str">
            <v>Técnico em Laboratório - 18.464</v>
          </cell>
          <cell r="E47">
            <v>4240.41</v>
          </cell>
          <cell r="F47">
            <v>2764.91</v>
          </cell>
        </row>
        <row r="48">
          <cell r="C48" t="str">
            <v>ESMENIA ROSA MILOGRANO</v>
          </cell>
          <cell r="D48" t="str">
            <v>Auxiliar de Enfermagem - QT - 18.464</v>
          </cell>
          <cell r="E48">
            <v>2796.74</v>
          </cell>
          <cell r="F48">
            <v>1667.28</v>
          </cell>
        </row>
        <row r="49">
          <cell r="C49" t="str">
            <v>EVA BERNARDES DE ALMEIDA</v>
          </cell>
          <cell r="D49" t="str">
            <v>Técnico em Enfermagem - 18.464</v>
          </cell>
          <cell r="E49">
            <v>4240.41</v>
          </cell>
          <cell r="F49">
            <v>2777.55</v>
          </cell>
        </row>
        <row r="50">
          <cell r="C50" t="str">
            <v>FABIANA DIONISIO DE MORAES MOURA</v>
          </cell>
          <cell r="D50" t="str">
            <v>Técnico em Enfermagem - 18.464</v>
          </cell>
          <cell r="E50">
            <v>3742.34</v>
          </cell>
          <cell r="F50">
            <v>2366.86</v>
          </cell>
        </row>
        <row r="51">
          <cell r="C51" t="str">
            <v>FERNANDA JANAINA DE ALMEIDA SILVA COSTA</v>
          </cell>
          <cell r="D51" t="str">
            <v>Técnico em Enfermagem - 18.464</v>
          </cell>
          <cell r="E51">
            <v>3817.95</v>
          </cell>
          <cell r="F51">
            <v>2566.73</v>
          </cell>
        </row>
        <row r="52">
          <cell r="C52" t="str">
            <v>FRANCINEIDE MAIA GUEDES XAVIER</v>
          </cell>
          <cell r="D52" t="str">
            <v>Técnico em Enfermagem - 18.464</v>
          </cell>
          <cell r="E52">
            <v>3373.88</v>
          </cell>
          <cell r="F52">
            <v>2515.33</v>
          </cell>
        </row>
        <row r="53">
          <cell r="C53" t="str">
            <v>GERALDO BARBOSA DA SILVA</v>
          </cell>
          <cell r="D53" t="str">
            <v>Auxiliar Operacional de Serviços Diversos - M SAÚDE</v>
          </cell>
          <cell r="E53">
            <v>577.30999999999995</v>
          </cell>
          <cell r="F53">
            <v>577.30999999999995</v>
          </cell>
        </row>
        <row r="54">
          <cell r="C54" t="str">
            <v>GUILHERME FERREIRA DA SILVA</v>
          </cell>
          <cell r="D54" t="str">
            <v>Assistente Técnico de Saúde - 18.464</v>
          </cell>
          <cell r="E54">
            <v>3242.21</v>
          </cell>
          <cell r="F54">
            <v>2619.42</v>
          </cell>
        </row>
        <row r="55">
          <cell r="C55" t="str">
            <v>HELENA ALVES DE SOUSA</v>
          </cell>
          <cell r="D55" t="str">
            <v>Técnico em Enfermagem - 18.464</v>
          </cell>
          <cell r="E55">
            <v>5324.62</v>
          </cell>
          <cell r="F55">
            <v>2365.09</v>
          </cell>
        </row>
        <row r="56">
          <cell r="C56" t="str">
            <v>HELENA FERREIRA BRAGA</v>
          </cell>
          <cell r="D56" t="str">
            <v>Auxiliar de Enfermagem - QT - 18.464</v>
          </cell>
          <cell r="E56">
            <v>2868.9</v>
          </cell>
          <cell r="F56">
            <v>2440.1</v>
          </cell>
        </row>
        <row r="57">
          <cell r="C57" t="str">
            <v>IDALINA GUEDES GONCALVES</v>
          </cell>
          <cell r="D57" t="str">
            <v>Assistente Técnico de Saúde - 18.464</v>
          </cell>
          <cell r="E57">
            <v>5887.91</v>
          </cell>
          <cell r="F57">
            <v>4314.28</v>
          </cell>
        </row>
        <row r="58">
          <cell r="C58" t="str">
            <v>IRACEMA PRADO DE OLIVEIRA</v>
          </cell>
          <cell r="D58" t="str">
            <v>Técnico em Enfermagem - 18.464</v>
          </cell>
          <cell r="E58">
            <v>5360.38</v>
          </cell>
          <cell r="F58">
            <v>4149.87</v>
          </cell>
        </row>
        <row r="59">
          <cell r="C59" t="str">
            <v>JANAINA DE FREITAS LOPES</v>
          </cell>
          <cell r="D59" t="str">
            <v>Técnico em Enfermagem - 18.464</v>
          </cell>
          <cell r="E59">
            <v>3673.34</v>
          </cell>
          <cell r="F59">
            <v>2811.42</v>
          </cell>
        </row>
        <row r="60">
          <cell r="C60" t="str">
            <v>JOANISMAR ALVES FERREIRA</v>
          </cell>
          <cell r="D60" t="str">
            <v>Auxiliar Técnico de Saúde - QT - 18.464</v>
          </cell>
          <cell r="E60">
            <v>4189.47</v>
          </cell>
          <cell r="F60">
            <v>3187.77</v>
          </cell>
        </row>
        <row r="61">
          <cell r="C61" t="str">
            <v>JOAO MANUEL MARQUES CRISTOVAO</v>
          </cell>
          <cell r="D61" t="str">
            <v>Médico - 18.464</v>
          </cell>
          <cell r="E61">
            <v>11080.31</v>
          </cell>
          <cell r="F61">
            <v>8143.02</v>
          </cell>
        </row>
        <row r="62">
          <cell r="C62" t="str">
            <v>JOSE PEREIRA JARDIM</v>
          </cell>
          <cell r="D62" t="str">
            <v>Técnico em Radiologia - 18.464</v>
          </cell>
          <cell r="E62">
            <v>5110.55</v>
          </cell>
          <cell r="F62">
            <v>3168.5</v>
          </cell>
        </row>
        <row r="63">
          <cell r="C63" t="str">
            <v>JOSELITA SANTOS SILVA</v>
          </cell>
          <cell r="D63" t="str">
            <v>Técnico em Enfermagem - 18.464</v>
          </cell>
          <cell r="E63">
            <v>4095.8</v>
          </cell>
          <cell r="F63">
            <v>2834.58</v>
          </cell>
        </row>
        <row r="64">
          <cell r="C64" t="str">
            <v>JOSENI MADALENA DE AQUINO</v>
          </cell>
          <cell r="D64" t="str">
            <v>Técnico em Enfermagem - 18.464</v>
          </cell>
          <cell r="E64">
            <v>4095.8</v>
          </cell>
          <cell r="F64">
            <v>2537.3000000000002</v>
          </cell>
        </row>
        <row r="65">
          <cell r="C65" t="str">
            <v>JUAREZ FERREIRA DE SOUZA</v>
          </cell>
          <cell r="D65" t="str">
            <v>Auxiliar de Serviços Gerais - 18.464</v>
          </cell>
          <cell r="E65">
            <v>1838.5</v>
          </cell>
          <cell r="F65">
            <v>1338.38</v>
          </cell>
        </row>
        <row r="66">
          <cell r="C66" t="str">
            <v>JUCILENE ARAUJO AMORIM CONCEICAO</v>
          </cell>
          <cell r="D66" t="str">
            <v>Técnico em Enfermagem - 18.464</v>
          </cell>
          <cell r="E66">
            <v>3951.19</v>
          </cell>
          <cell r="F66">
            <v>3092.83</v>
          </cell>
        </row>
        <row r="67">
          <cell r="C67" t="str">
            <v>JUDITH RODRIGUES DOS SANTOS</v>
          </cell>
          <cell r="D67" t="str">
            <v>Técnico em Enfermagem - 18.464</v>
          </cell>
          <cell r="E67">
            <v>3417.93</v>
          </cell>
          <cell r="F67">
            <v>3061.41</v>
          </cell>
        </row>
        <row r="68">
          <cell r="C68" t="str">
            <v>JULIANE RODRIGUES FERREIRA DE SANTANA</v>
          </cell>
          <cell r="D68" t="str">
            <v>Enfermeiro - 18.464</v>
          </cell>
          <cell r="E68">
            <v>6094.96</v>
          </cell>
          <cell r="F68">
            <v>3401.6</v>
          </cell>
        </row>
        <row r="69">
          <cell r="C69" t="str">
            <v>LEOMAR LEONEL</v>
          </cell>
          <cell r="D69" t="str">
            <v>Técnico em Laboratório - 18.464</v>
          </cell>
          <cell r="E69">
            <v>5264.51</v>
          </cell>
          <cell r="F69">
            <v>2601.37</v>
          </cell>
        </row>
        <row r="70">
          <cell r="C70" t="str">
            <v>LIBIA ALVES DE OLIVEIRA</v>
          </cell>
          <cell r="D70" t="str">
            <v>Técnico em Enfermagem - 18.464</v>
          </cell>
          <cell r="E70">
            <v>3962.56</v>
          </cell>
          <cell r="F70">
            <v>2715.17</v>
          </cell>
        </row>
        <row r="71">
          <cell r="C71" t="str">
            <v>LINDALVA DE JESUS PINHEIRO FERREIRA</v>
          </cell>
          <cell r="D71" t="str">
            <v>Auxiliar de Enfermagem - QT - 18.464</v>
          </cell>
          <cell r="E71">
            <v>5084.47</v>
          </cell>
          <cell r="F71">
            <v>3689.26</v>
          </cell>
        </row>
        <row r="72">
          <cell r="C72" t="str">
            <v>LINDIMARA RAMALHO BARCELOS</v>
          </cell>
          <cell r="D72" t="str">
            <v>Técnico em Enfermagem - 18.464</v>
          </cell>
          <cell r="E72">
            <v>4240.41</v>
          </cell>
          <cell r="F72">
            <v>3427.22</v>
          </cell>
        </row>
        <row r="73">
          <cell r="C73" t="str">
            <v>LUCIRENE PEREIRA DE MENEZES</v>
          </cell>
          <cell r="D73" t="str">
            <v>Técnico em Enfermagem - 18.464</v>
          </cell>
          <cell r="E73">
            <v>4095.8</v>
          </cell>
          <cell r="F73">
            <v>2786.82</v>
          </cell>
        </row>
        <row r="74">
          <cell r="C74" t="str">
            <v>LUIZ ROBERTO BARBOSA DE MOURA</v>
          </cell>
          <cell r="D74" t="str">
            <v>Auxiliar Técnico de Saúde AS2 - 15.337</v>
          </cell>
          <cell r="E74">
            <v>2204.94</v>
          </cell>
          <cell r="F74">
            <v>1438.21</v>
          </cell>
        </row>
        <row r="75">
          <cell r="C75" t="str">
            <v>LUZIA MARTINS FERREIRA COQUI</v>
          </cell>
          <cell r="D75" t="str">
            <v>Técnico em Enfermagem - 18.464</v>
          </cell>
          <cell r="E75">
            <v>4715.8900000000003</v>
          </cell>
          <cell r="F75">
            <v>2856.38</v>
          </cell>
        </row>
        <row r="76">
          <cell r="C76" t="str">
            <v>MAJA DE MEDEIROS</v>
          </cell>
          <cell r="D76" t="str">
            <v>Médico - 18.464</v>
          </cell>
          <cell r="E76">
            <v>20740.86</v>
          </cell>
          <cell r="F76">
            <v>15157.36</v>
          </cell>
        </row>
        <row r="77">
          <cell r="C77" t="str">
            <v>MARA CRISTINA LEAO DE OLIVEIRA</v>
          </cell>
          <cell r="D77" t="str">
            <v>Técnico em Enfermagem - 18.464</v>
          </cell>
          <cell r="E77">
            <v>4957.63</v>
          </cell>
          <cell r="F77">
            <v>3253.42</v>
          </cell>
        </row>
        <row r="78">
          <cell r="C78" t="str">
            <v>MARIA APARECIDA DE FARIAS</v>
          </cell>
          <cell r="D78" t="str">
            <v>Técnico em Enfermagem - 18.464</v>
          </cell>
          <cell r="E78">
            <v>4012.11</v>
          </cell>
          <cell r="F78">
            <v>2536.88</v>
          </cell>
        </row>
        <row r="79">
          <cell r="C79" t="str">
            <v>MARIA APARECIDA DE OLIVEIRA</v>
          </cell>
          <cell r="D79" t="str">
            <v>Auxiliar de Enfermagem - QT - 18.464</v>
          </cell>
          <cell r="E79">
            <v>4662.6499999999996</v>
          </cell>
          <cell r="F79">
            <v>2639.93</v>
          </cell>
        </row>
        <row r="80">
          <cell r="C80" t="str">
            <v>MARIA CASSIANA MACEDO DA SILVA</v>
          </cell>
          <cell r="D80" t="str">
            <v>Técnico em Enfermagem - 18.464</v>
          </cell>
          <cell r="E80">
            <v>3951.19</v>
          </cell>
          <cell r="F80">
            <v>3273.51</v>
          </cell>
        </row>
        <row r="81">
          <cell r="C81" t="str">
            <v>MARIA CELIA DE SOUZA</v>
          </cell>
          <cell r="D81" t="str">
            <v>Enfermeiro - 18.464</v>
          </cell>
          <cell r="E81">
            <v>5924.68</v>
          </cell>
          <cell r="F81">
            <v>3057.14</v>
          </cell>
        </row>
        <row r="82">
          <cell r="C82" t="str">
            <v>MARIA CRISTINA BATISTA PINHEIRO</v>
          </cell>
          <cell r="D82" t="str">
            <v>Auxiliar de Enfermagem - QT - 18.464</v>
          </cell>
          <cell r="E82">
            <v>2671.06</v>
          </cell>
          <cell r="F82">
            <v>2425.17</v>
          </cell>
        </row>
        <row r="83">
          <cell r="C83" t="str">
            <v>MARIA DA CONCEICAO DOS SANTOS GONCALVES</v>
          </cell>
          <cell r="D83" t="str">
            <v>Auxiliar de Serviços Gerais - 18.464</v>
          </cell>
          <cell r="E83">
            <v>3737.36</v>
          </cell>
          <cell r="F83">
            <v>2784.03</v>
          </cell>
        </row>
        <row r="84">
          <cell r="C84" t="str">
            <v>MARIA DAS GRACAS BORGES</v>
          </cell>
          <cell r="D84" t="str">
            <v>Técnico em Enfermagem AS3 - 15.337</v>
          </cell>
          <cell r="E84">
            <v>2772.45</v>
          </cell>
          <cell r="F84">
            <v>2478.06</v>
          </cell>
        </row>
        <row r="85">
          <cell r="C85" t="str">
            <v>MARIA DAS GRACAS MENDONCA</v>
          </cell>
          <cell r="D85" t="str">
            <v>Auxiliar Técnico de Saúde - QT - 18.464</v>
          </cell>
          <cell r="E85">
            <v>7745.59</v>
          </cell>
          <cell r="F85">
            <v>5604.24</v>
          </cell>
        </row>
        <row r="86">
          <cell r="C86" t="str">
            <v>MARIA DO ROSARIO TEIXEIRA DE SOUZA</v>
          </cell>
          <cell r="D86" t="str">
            <v>Auxiliar de Enfermagem - QT - 18.464</v>
          </cell>
          <cell r="E86">
            <v>2238.7199999999998</v>
          </cell>
          <cell r="F86">
            <v>1850.39</v>
          </cell>
        </row>
        <row r="87">
          <cell r="C87" t="str">
            <v>MARIA INES BARBOSA</v>
          </cell>
          <cell r="D87" t="str">
            <v>Técnico em Enfermagem AS3 - 15.337</v>
          </cell>
          <cell r="E87">
            <v>3349.76</v>
          </cell>
          <cell r="F87">
            <v>2386.7600000000002</v>
          </cell>
        </row>
        <row r="88">
          <cell r="C88" t="str">
            <v>MARIA JOSE ABADIA GERMANO</v>
          </cell>
          <cell r="D88" t="str">
            <v>Auxiliar Técnico de Saúde - QT - 18.464</v>
          </cell>
          <cell r="E88">
            <v>2808.31</v>
          </cell>
          <cell r="F88">
            <v>1815.02</v>
          </cell>
        </row>
        <row r="89">
          <cell r="C89" t="str">
            <v>MARIA NILMA DA SILVA</v>
          </cell>
          <cell r="D89" t="str">
            <v>Auxiliar de Enfermagem - QT - 18.464</v>
          </cell>
          <cell r="E89">
            <v>3152.72</v>
          </cell>
          <cell r="F89">
            <v>2487.35</v>
          </cell>
        </row>
        <row r="90">
          <cell r="C90" t="str">
            <v>MARIA SUELY DA SILVA</v>
          </cell>
          <cell r="D90" t="str">
            <v>Auxiliar de Enfermagem - QT - 18.464</v>
          </cell>
          <cell r="E90">
            <v>2987.55</v>
          </cell>
          <cell r="F90">
            <v>2053.44</v>
          </cell>
        </row>
        <row r="91">
          <cell r="C91" t="str">
            <v>MARILENE FLEURY DE MOURA</v>
          </cell>
          <cell r="D91" t="str">
            <v>Farmacêutico - 18.464</v>
          </cell>
          <cell r="E91">
            <v>6157.6</v>
          </cell>
          <cell r="F91">
            <v>4163.13</v>
          </cell>
        </row>
        <row r="92">
          <cell r="C92" t="str">
            <v>MARILENE REZENDE BUENO GUILARDE</v>
          </cell>
          <cell r="D92" t="str">
            <v>Fonoaudiólogo - 18.464</v>
          </cell>
          <cell r="E92">
            <v>5924.68</v>
          </cell>
          <cell r="F92">
            <v>4311.58</v>
          </cell>
        </row>
        <row r="93">
          <cell r="C93" t="str">
            <v>MARINEZ VIEIRA DA SILVA MATOS</v>
          </cell>
          <cell r="D93" t="str">
            <v>Auxiliar de Enfermagem - QT - 18.464</v>
          </cell>
          <cell r="E93">
            <v>2936.56</v>
          </cell>
          <cell r="F93">
            <v>2343.0100000000002</v>
          </cell>
        </row>
        <row r="94">
          <cell r="C94" t="str">
            <v>MARLENE PAULO BISPO NUNES</v>
          </cell>
          <cell r="D94" t="str">
            <v>Técnico em Enfermagem - 18.464</v>
          </cell>
          <cell r="E94">
            <v>3817.95</v>
          </cell>
          <cell r="F94">
            <v>3150.62</v>
          </cell>
        </row>
        <row r="95">
          <cell r="C95" t="str">
            <v>MARLY RITA DE JESUS</v>
          </cell>
          <cell r="D95" t="str">
            <v>Auxiliar de Enfermagem - QT - 18.464</v>
          </cell>
          <cell r="E95">
            <v>5034.88</v>
          </cell>
          <cell r="F95">
            <v>3971.59</v>
          </cell>
        </row>
        <row r="96">
          <cell r="C96" t="str">
            <v>MONICA GONCALVES FERNANDES PEREIRA</v>
          </cell>
          <cell r="D96" t="str">
            <v>Médico - 18.464</v>
          </cell>
          <cell r="E96">
            <v>10126.73</v>
          </cell>
          <cell r="F96">
            <v>7403.64</v>
          </cell>
        </row>
        <row r="97">
          <cell r="C97" t="str">
            <v>NELMA CARNEIRO</v>
          </cell>
          <cell r="D97" t="str">
            <v>Psicólogo - 18.464</v>
          </cell>
          <cell r="E97">
            <v>12450.66</v>
          </cell>
          <cell r="F97">
            <v>7574.67</v>
          </cell>
        </row>
        <row r="98">
          <cell r="C98" t="str">
            <v>MENRSOLINA DE MORAES</v>
          </cell>
          <cell r="D98" t="str">
            <v>Técnico em Enfermagem - 18.464</v>
          </cell>
          <cell r="E98">
            <v>4380.29</v>
          </cell>
          <cell r="F98">
            <v>3073.31</v>
          </cell>
        </row>
        <row r="99">
          <cell r="C99" t="str">
            <v>NERINEUSA DA COSTA E SILVA</v>
          </cell>
          <cell r="D99" t="str">
            <v>Técnico em Enfermagem - 18.464</v>
          </cell>
          <cell r="E99">
            <v>4276.88</v>
          </cell>
          <cell r="F99">
            <v>2859.45</v>
          </cell>
        </row>
        <row r="100">
          <cell r="C100" t="str">
            <v>NERY PINTO ALVIM</v>
          </cell>
          <cell r="D100" t="str">
            <v>Auxiliar de Serviços Gerais - 18.464</v>
          </cell>
          <cell r="E100">
            <v>2799.59</v>
          </cell>
          <cell r="F100">
            <v>2372.1799999999998</v>
          </cell>
        </row>
        <row r="101">
          <cell r="C101" t="str">
            <v>NEUZILENE FERREIRA DA SILVA</v>
          </cell>
          <cell r="D101" t="str">
            <v>Técnico em Enfermagem - 18.464</v>
          </cell>
          <cell r="E101">
            <v>3951.19</v>
          </cell>
          <cell r="F101">
            <v>2520.8200000000002</v>
          </cell>
        </row>
        <row r="102">
          <cell r="C102" t="str">
            <v>NICOLINA MARIA DE OLIVEIRA</v>
          </cell>
          <cell r="D102" t="str">
            <v>Técnico em Laboratório - 18.464</v>
          </cell>
          <cell r="E102">
            <v>4234.01</v>
          </cell>
          <cell r="F102">
            <v>2818.77</v>
          </cell>
        </row>
        <row r="103">
          <cell r="C103" t="str">
            <v>NOELI FERREIRA GONCALVES</v>
          </cell>
          <cell r="D103" t="str">
            <v>Técnico em Enfermagem - 18.464</v>
          </cell>
          <cell r="E103">
            <v>3817.95</v>
          </cell>
          <cell r="F103">
            <v>3222.21</v>
          </cell>
        </row>
        <row r="104">
          <cell r="C104" t="str">
            <v>NOEMI DA SILVA OLIVEIRA SANTOS</v>
          </cell>
          <cell r="D104" t="str">
            <v>Auxiliar Técnico de Saúde - QT - 18.464</v>
          </cell>
          <cell r="E104">
            <v>3756.46</v>
          </cell>
          <cell r="F104">
            <v>2389.4899999999998</v>
          </cell>
        </row>
        <row r="105">
          <cell r="C105" t="str">
            <v>NOEMIA DE FATIMA AIRES LUIZ DE FREITAS</v>
          </cell>
          <cell r="D105" t="str">
            <v>Médico - 18.464</v>
          </cell>
          <cell r="E105">
            <v>7030.69</v>
          </cell>
          <cell r="F105">
            <v>4442.51</v>
          </cell>
        </row>
        <row r="106">
          <cell r="C106" t="str">
            <v>OLGA DE CASTRO RODRIGUES</v>
          </cell>
          <cell r="D106" t="str">
            <v>Técnico em Enfermagem - 18.464</v>
          </cell>
          <cell r="E106">
            <v>5887.91</v>
          </cell>
          <cell r="F106">
            <v>4101.17</v>
          </cell>
        </row>
        <row r="107">
          <cell r="C107" t="str">
            <v>OLGA SUELY FIALHO SIDIAO</v>
          </cell>
          <cell r="D107" t="str">
            <v>Assistente Técnico de Saúde - 18.464</v>
          </cell>
          <cell r="E107">
            <v>4051.93</v>
          </cell>
          <cell r="F107">
            <v>3371.94</v>
          </cell>
        </row>
        <row r="108">
          <cell r="C108" t="str">
            <v>PATRICIA DRIELY DOMINGOS DOS SANTOS</v>
          </cell>
          <cell r="D108" t="str">
            <v>Técnico em Enfermagem - 18.464</v>
          </cell>
          <cell r="E108">
            <v>3623.89</v>
          </cell>
          <cell r="F108">
            <v>2362.35</v>
          </cell>
        </row>
        <row r="109">
          <cell r="C109" t="str">
            <v>PAULA CAMPOS SCHLITZER HAUSS</v>
          </cell>
          <cell r="D109" t="str">
            <v>Biomédico - 18.464</v>
          </cell>
          <cell r="E109">
            <v>5461.88</v>
          </cell>
          <cell r="F109">
            <v>4112.32</v>
          </cell>
        </row>
        <row r="110">
          <cell r="C110" t="str">
            <v>PAULO MENESES NUNES</v>
          </cell>
          <cell r="D110" t="str">
            <v>Médico - 18.464</v>
          </cell>
          <cell r="E110">
            <v>10318.120000000001</v>
          </cell>
          <cell r="F110">
            <v>7327.94</v>
          </cell>
        </row>
        <row r="111">
          <cell r="C111" t="str">
            <v>PEDRO SEBASTIAO RODRIGUES</v>
          </cell>
          <cell r="D111" t="str">
            <v>Médico - 18.464</v>
          </cell>
          <cell r="E111">
            <v>12325.91</v>
          </cell>
          <cell r="F111">
            <v>8356.99</v>
          </cell>
        </row>
        <row r="112">
          <cell r="C112" t="str">
            <v>RIANE VINICIUS MARTINS FREITAS</v>
          </cell>
          <cell r="D112" t="str">
            <v>Médico - 18.464</v>
          </cell>
          <cell r="E112">
            <v>7727.69</v>
          </cell>
          <cell r="F112">
            <v>4128.66</v>
          </cell>
        </row>
        <row r="113">
          <cell r="C113" t="str">
            <v>ROSAILDES DIAS DA HORA</v>
          </cell>
          <cell r="D113" t="str">
            <v>Auxiliar de Enfermagem - QT - 18.464</v>
          </cell>
          <cell r="E113">
            <v>2738.72</v>
          </cell>
          <cell r="F113">
            <v>2460.8000000000002</v>
          </cell>
        </row>
        <row r="114">
          <cell r="C114" t="str">
            <v>ROSANE FELICIANA RODRIGUES</v>
          </cell>
          <cell r="D114" t="str">
            <v>Auxiliar de Enfermagem - QT - 18.464</v>
          </cell>
          <cell r="E114">
            <v>2386.9699999999998</v>
          </cell>
          <cell r="F114">
            <v>1742.55</v>
          </cell>
        </row>
        <row r="115">
          <cell r="C115" t="str">
            <v>ROSANGELA LOURENCO DE SOUZA FERREIRA</v>
          </cell>
          <cell r="D115" t="str">
            <v>Técnico em Enfermagem - 18.464</v>
          </cell>
          <cell r="E115">
            <v>3951.19</v>
          </cell>
          <cell r="F115">
            <v>2646.91</v>
          </cell>
        </row>
        <row r="116">
          <cell r="C116" t="str">
            <v>ROSICLEIA DE VLIEGER</v>
          </cell>
          <cell r="D116" t="str">
            <v>Médico - PGYN</v>
          </cell>
          <cell r="E116">
            <v>5828.9</v>
          </cell>
          <cell r="F116">
            <v>4251.58</v>
          </cell>
        </row>
        <row r="117">
          <cell r="C117" t="str">
            <v>SANDRA ROCHA DOS SANTOS</v>
          </cell>
          <cell r="D117" t="str">
            <v>Técnico em Enfermagem - 18.464</v>
          </cell>
          <cell r="E117">
            <v>3742.34</v>
          </cell>
          <cell r="F117">
            <v>3314.53</v>
          </cell>
        </row>
        <row r="118">
          <cell r="C118" t="str">
            <v>SANDRA TELLES REIS BARBOSA</v>
          </cell>
          <cell r="D118" t="str">
            <v>Auxiliar de Enfermagem - QT - 18.464</v>
          </cell>
          <cell r="E118">
            <v>4949.1499999999996</v>
          </cell>
          <cell r="F118">
            <v>3801.77</v>
          </cell>
        </row>
        <row r="119">
          <cell r="C119" t="str">
            <v>SEBASTIAO EMIDIO DA SILVA</v>
          </cell>
          <cell r="D119" t="str">
            <v>Assistente Técnico de Saúde - 18.464</v>
          </cell>
          <cell r="E119">
            <v>5395.32</v>
          </cell>
          <cell r="F119">
            <v>2283.42</v>
          </cell>
        </row>
        <row r="120">
          <cell r="C120" t="str">
            <v>SEBASTIAO MARTINS SILVA</v>
          </cell>
          <cell r="D120" t="str">
            <v>Técnico em Laboratório - 18.464</v>
          </cell>
          <cell r="E120">
            <v>5053.63</v>
          </cell>
          <cell r="F120">
            <v>2401.0700000000002</v>
          </cell>
        </row>
        <row r="121">
          <cell r="C121" t="str">
            <v>SERGIO ANTONIO DE SOUZA</v>
          </cell>
          <cell r="D121" t="str">
            <v>Técnico em Enfermagem - 18.464</v>
          </cell>
          <cell r="E121">
            <v>4524.6499999999996</v>
          </cell>
          <cell r="F121">
            <v>2982.24</v>
          </cell>
        </row>
        <row r="122">
          <cell r="C122" t="str">
            <v>SERGIO ANTONIO DE SOUZA</v>
          </cell>
          <cell r="D122" t="str">
            <v>Técnico em Enfermagem - 18.464</v>
          </cell>
          <cell r="E122">
            <v>3096.03</v>
          </cell>
          <cell r="F122">
            <v>1932.05</v>
          </cell>
        </row>
        <row r="123">
          <cell r="C123" t="str">
            <v>SHEYLLA RODRIGUES DOS SANTOS TINOCO</v>
          </cell>
          <cell r="D123" t="str">
            <v>Técnico em Enfermagem - 18.464</v>
          </cell>
          <cell r="E123">
            <v>3673.34</v>
          </cell>
          <cell r="F123">
            <v>2601.1999999999998</v>
          </cell>
        </row>
        <row r="124">
          <cell r="C124" t="str">
            <v>SOLANGE MARIA MEDEIROS</v>
          </cell>
          <cell r="D124" t="str">
            <v>Técnico em Enfermagem - 18.464</v>
          </cell>
          <cell r="E124">
            <v>3951.19</v>
          </cell>
          <cell r="F124">
            <v>3239</v>
          </cell>
        </row>
        <row r="125">
          <cell r="C125" t="str">
            <v>SUELENE ELIZABETH CAMARGO DE MATOS</v>
          </cell>
          <cell r="D125" t="str">
            <v>Assistente Social - 18.464</v>
          </cell>
          <cell r="E125">
            <v>5553.37</v>
          </cell>
          <cell r="F125">
            <v>3287.42</v>
          </cell>
        </row>
        <row r="126">
          <cell r="C126" t="str">
            <v>SUELI FERREIRA SOARES NUNES</v>
          </cell>
          <cell r="D126" t="str">
            <v>Técnico em Laboratório - 18.464</v>
          </cell>
          <cell r="E126">
            <v>3852.86</v>
          </cell>
          <cell r="F126">
            <v>2764.48</v>
          </cell>
        </row>
        <row r="127">
          <cell r="C127" t="str">
            <v>SUELI FERREIRA SOARES NUNES</v>
          </cell>
          <cell r="D127" t="str">
            <v>Técnico em Laboratório - 18.464</v>
          </cell>
          <cell r="E127">
            <v>3354.85</v>
          </cell>
          <cell r="F127">
            <v>2120.88</v>
          </cell>
        </row>
        <row r="128">
          <cell r="C128" t="str">
            <v>TEREZINHA FATIMA DE OLIVEIRA</v>
          </cell>
          <cell r="D128" t="str">
            <v>Auxiliar de Enfermagem - QT - 18.464</v>
          </cell>
          <cell r="E128">
            <v>3528.49</v>
          </cell>
          <cell r="F128">
            <v>2261.4</v>
          </cell>
        </row>
        <row r="129">
          <cell r="C129" t="str">
            <v>TEREZINHA GONCALVES DE BRITO</v>
          </cell>
          <cell r="D129" t="str">
            <v>Auxiliar de Enfermagem - QT - 18.464</v>
          </cell>
          <cell r="E129">
            <v>3786.63</v>
          </cell>
          <cell r="F129">
            <v>2421.25</v>
          </cell>
        </row>
        <row r="130">
          <cell r="C130" t="str">
            <v>TULIO ALVES SARDINHA</v>
          </cell>
          <cell r="D130" t="str">
            <v>Médico - 18.464</v>
          </cell>
          <cell r="E130">
            <v>9878.01</v>
          </cell>
          <cell r="F130">
            <v>7221.68</v>
          </cell>
        </row>
        <row r="131">
          <cell r="C131" t="str">
            <v>URUBATAO SILVERIO DE FARIA</v>
          </cell>
          <cell r="D131" t="str">
            <v>Auxiliar de Enfermagem - QT - 18.464</v>
          </cell>
          <cell r="E131">
            <v>3004.22</v>
          </cell>
          <cell r="F131">
            <v>2412.6</v>
          </cell>
        </row>
        <row r="132">
          <cell r="C132" t="str">
            <v>VALQUIRIA REGINA TEIXEIRA DE FARIA</v>
          </cell>
          <cell r="D132" t="str">
            <v>Auxiliar de Enfermagem - QT - 18.464</v>
          </cell>
          <cell r="E132">
            <v>2319.31</v>
          </cell>
          <cell r="F132">
            <v>1578.87</v>
          </cell>
        </row>
        <row r="133">
          <cell r="C133" t="str">
            <v>VIVIANE FERRO DA SILVA</v>
          </cell>
          <cell r="D133" t="str">
            <v>Psicólogo - 18.464</v>
          </cell>
          <cell r="E133">
            <v>5757.43</v>
          </cell>
          <cell r="F133">
            <v>3663.26</v>
          </cell>
        </row>
        <row r="134">
          <cell r="C134" t="str">
            <v>WALTER CRUVINEL SABINO</v>
          </cell>
          <cell r="D134" t="str">
            <v>Auxiliar de Serviços Gerais - 18.464</v>
          </cell>
          <cell r="E134">
            <v>3487.12</v>
          </cell>
          <cell r="F134">
            <v>2395.48</v>
          </cell>
        </row>
        <row r="135">
          <cell r="C135" t="str">
            <v>WANIA MENDES DOS SANTOS</v>
          </cell>
          <cell r="D135" t="str">
            <v>Técnico em Enfermagem - 18.464</v>
          </cell>
          <cell r="E135">
            <v>3949.89</v>
          </cell>
          <cell r="F135">
            <v>3134.98</v>
          </cell>
        </row>
        <row r="136">
          <cell r="C136" t="str">
            <v>WASHINGTON RODRIGUES GONTIJO</v>
          </cell>
          <cell r="D136" t="str">
            <v>Auxiliar de Serviços Gerais - 18.464</v>
          </cell>
          <cell r="E136">
            <v>1999.28</v>
          </cell>
          <cell r="F136">
            <v>1554.58</v>
          </cell>
        </row>
        <row r="137">
          <cell r="C137" t="str">
            <v>WELLINGTON FERNANDO RODRIGUES FARIA</v>
          </cell>
          <cell r="D137" t="str">
            <v>Auxiliar Técnico de Saúde AS2 - 15.337</v>
          </cell>
          <cell r="E137">
            <v>2344.7600000000002</v>
          </cell>
          <cell r="F137">
            <v>1660.03</v>
          </cell>
        </row>
        <row r="138">
          <cell r="C138" t="str">
            <v>WESLENY ARAUJO SILVA</v>
          </cell>
          <cell r="D138" t="str">
            <v>Técnico em Enfermagem - 18.464</v>
          </cell>
          <cell r="E138">
            <v>3961.37</v>
          </cell>
          <cell r="F138">
            <v>2796.35</v>
          </cell>
        </row>
        <row r="139">
          <cell r="C139" t="str">
            <v>WILLIAM BARBOSA FILHO</v>
          </cell>
          <cell r="D139" t="str">
            <v>Médico - 18.464</v>
          </cell>
          <cell r="E139">
            <v>10790.63</v>
          </cell>
          <cell r="F139">
            <v>7722.67</v>
          </cell>
        </row>
      </sheetData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ana.caribe@igh.org.br" TargetMode="External"/><Relationship Id="rId13" Type="http://schemas.openxmlformats.org/officeDocument/2006/relationships/drawing" Target="../drawings/drawing1.xml"/><Relationship Id="rId3" Type="http://schemas.openxmlformats.org/officeDocument/2006/relationships/hyperlink" Target="mailto:ucin.mnsl@igh.org.br" TargetMode="External"/><Relationship Id="rId7" Type="http://schemas.openxmlformats.org/officeDocument/2006/relationships/hyperlink" Target="mailto:farmacia.nsl@igh.org.br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mailto:diretoriatecnica.mnsl@igh.org.br" TargetMode="External"/><Relationship Id="rId1" Type="http://schemas.openxmlformats.org/officeDocument/2006/relationships/hyperlink" Target="mailto:ccih.nsl@igh.org.br" TargetMode="External"/><Relationship Id="rId6" Type="http://schemas.openxmlformats.org/officeDocument/2006/relationships/hyperlink" Target="mailto:rita.leal@igh.org.br" TargetMode="External"/><Relationship Id="rId11" Type="http://schemas.openxmlformats.org/officeDocument/2006/relationships/hyperlink" Target="mailto:diretoriatecnica.mnsl@igh.org.br" TargetMode="External"/><Relationship Id="rId5" Type="http://schemas.openxmlformats.org/officeDocument/2006/relationships/hyperlink" Target="mailto:fisioterapia.mnsl@igh.org.br" TargetMode="External"/><Relationship Id="rId10" Type="http://schemas.openxmlformats.org/officeDocument/2006/relationships/hyperlink" Target="mailto:coord.adm.hemnsl@igh.org.br" TargetMode="External"/><Relationship Id="rId4" Type="http://schemas.openxmlformats.org/officeDocument/2006/relationships/hyperlink" Target="mailto:psicologa.mnsl@igh.org.br" TargetMode="External"/><Relationship Id="rId9" Type="http://schemas.openxmlformats.org/officeDocument/2006/relationships/hyperlink" Target="mailto:diretoriatecnica.mnsl@igh.org.b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R37"/>
  <sheetViews>
    <sheetView showGridLines="0" tabSelected="1" view="pageBreakPreview" topLeftCell="A7" zoomScale="80" zoomScaleNormal="80" zoomScaleSheetLayoutView="80" workbookViewId="0">
      <selection activeCell="J28" sqref="J12:J28"/>
    </sheetView>
  </sheetViews>
  <sheetFormatPr defaultColWidth="9.7109375" defaultRowHeight="14.25"/>
  <cols>
    <col min="1" max="3" width="12.7109375" style="2" customWidth="1"/>
    <col min="4" max="4" width="24.5703125" style="2" customWidth="1"/>
    <col min="5" max="5" width="22.5703125" style="2" customWidth="1"/>
    <col min="6" max="6" width="10" style="3" bestFit="1" customWidth="1"/>
    <col min="7" max="7" width="82.42578125" style="4" customWidth="1"/>
    <col min="8" max="8" width="16.42578125" style="2" bestFit="1" customWidth="1"/>
    <col min="9" max="9" width="41.42578125" style="2" bestFit="1" customWidth="1"/>
    <col min="10" max="14" width="14.28515625" style="2" customWidth="1"/>
    <col min="15" max="16" width="11" style="1" bestFit="1" customWidth="1"/>
    <col min="17" max="17" width="9.7109375" style="2" customWidth="1"/>
    <col min="18" max="16384" width="9.7109375" style="2"/>
  </cols>
  <sheetData>
    <row r="3" spans="1:18" ht="15">
      <c r="A3" s="40" t="s">
        <v>0</v>
      </c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</row>
    <row r="5" spans="1:18" ht="15">
      <c r="A5" s="2" t="s">
        <v>1</v>
      </c>
      <c r="G5" s="3"/>
      <c r="H5" s="3"/>
      <c r="I5" s="4"/>
      <c r="O5" s="2"/>
      <c r="P5" s="2"/>
      <c r="Q5" s="1"/>
      <c r="R5" s="1"/>
    </row>
    <row r="6" spans="1:18" ht="7.5" customHeight="1"/>
    <row r="7" spans="1:18" ht="15">
      <c r="A7" s="2" t="s">
        <v>40</v>
      </c>
    </row>
    <row r="8" spans="1:18" ht="7.5" customHeight="1"/>
    <row r="9" spans="1:18" ht="15">
      <c r="A9" s="5" t="s">
        <v>2</v>
      </c>
      <c r="B9" s="6">
        <v>43160</v>
      </c>
    </row>
    <row r="11" spans="1:18" ht="38.25">
      <c r="A11" s="41" t="s">
        <v>3</v>
      </c>
      <c r="B11" s="41"/>
      <c r="C11" s="41"/>
      <c r="D11" s="41"/>
      <c r="E11" s="41"/>
      <c r="F11" s="7" t="s">
        <v>4</v>
      </c>
      <c r="G11" s="7" t="s">
        <v>5</v>
      </c>
      <c r="H11" s="8" t="s">
        <v>6</v>
      </c>
      <c r="I11" s="8" t="s">
        <v>7</v>
      </c>
      <c r="J11" s="9" t="s">
        <v>8</v>
      </c>
      <c r="K11" s="9" t="s">
        <v>9</v>
      </c>
      <c r="L11" s="9" t="s">
        <v>10</v>
      </c>
      <c r="M11" s="10" t="s">
        <v>11</v>
      </c>
      <c r="N11" s="10" t="s">
        <v>12</v>
      </c>
    </row>
    <row r="12" spans="1:18" s="1" customFormat="1" ht="15">
      <c r="A12" s="18" t="s">
        <v>41</v>
      </c>
      <c r="B12" s="11"/>
      <c r="C12" s="11"/>
      <c r="D12" s="11"/>
      <c r="E12" s="12"/>
      <c r="F12" s="13"/>
      <c r="G12" s="14" t="s">
        <v>30</v>
      </c>
      <c r="H12" s="15" t="s">
        <v>37</v>
      </c>
      <c r="I12" s="39" t="s">
        <v>42</v>
      </c>
      <c r="J12" s="16">
        <f>VLOOKUP($A12,[1]Relatório!$A$11:$H$169,4,FALSE)</f>
        <v>0</v>
      </c>
      <c r="K12" s="16">
        <f>VLOOKUP($A12,[1]Relatório!$A$11:$H$169,5,FALSE)</f>
        <v>0</v>
      </c>
      <c r="L12" s="16">
        <f>VLOOKUP($A12,[1]Relatório!$A$11:$H$169,6,FALSE)</f>
        <v>5585.57</v>
      </c>
      <c r="M12" s="16">
        <f>VLOOKUP($A12,[1]Relatório!$A$11:$H$169,7,FALSE)</f>
        <v>73.14</v>
      </c>
      <c r="N12" s="16">
        <f>VLOOKUP($A12,[1]Relatório!$A$11:$H$169,8,FALSE)</f>
        <v>5512.43</v>
      </c>
    </row>
    <row r="13" spans="1:18" s="1" customFormat="1" ht="15">
      <c r="A13" s="18" t="s">
        <v>39</v>
      </c>
      <c r="B13" s="11"/>
      <c r="C13" s="11"/>
      <c r="D13" s="11"/>
      <c r="E13" s="12"/>
      <c r="F13" s="13"/>
      <c r="G13" s="14" t="s">
        <v>13</v>
      </c>
      <c r="H13" s="15" t="s">
        <v>37</v>
      </c>
      <c r="I13" s="26" t="s">
        <v>31</v>
      </c>
      <c r="J13" s="16">
        <v>0</v>
      </c>
      <c r="K13" s="16">
        <v>0</v>
      </c>
      <c r="L13" s="16">
        <f>VLOOKUP($A13,[2]Relatório!$C$16:$F$139,3,FALSE)</f>
        <v>6094.96</v>
      </c>
      <c r="M13" s="16">
        <f>L13-N13</f>
        <v>2693.36</v>
      </c>
      <c r="N13" s="16">
        <f>VLOOKUP($A13,[2]Relatório!$C$16:$F$139,4,FALSE)</f>
        <v>3401.6</v>
      </c>
    </row>
    <row r="14" spans="1:18" s="1" customFormat="1" ht="15">
      <c r="A14" s="18" t="s">
        <v>29</v>
      </c>
      <c r="B14" s="11"/>
      <c r="C14" s="11"/>
      <c r="D14" s="11"/>
      <c r="E14" s="12"/>
      <c r="F14" s="13"/>
      <c r="G14" s="14" t="s">
        <v>18</v>
      </c>
      <c r="H14" s="15" t="s">
        <v>37</v>
      </c>
      <c r="I14" s="26" t="s">
        <v>49</v>
      </c>
      <c r="J14" s="16">
        <f>VLOOKUP($A14,[1]Relatório!$A$11:$H$169,4,FALSE)</f>
        <v>0</v>
      </c>
      <c r="K14" s="16">
        <f>VLOOKUP($A14,[1]Relatório!$A$11:$H$169,5,FALSE)</f>
        <v>0</v>
      </c>
      <c r="L14" s="16">
        <f>VLOOKUP($A14,[1]Relatório!$A$11:$H$169,6,FALSE)</f>
        <v>10616.12</v>
      </c>
      <c r="M14" s="16">
        <f>VLOOKUP($A14,[1]Relatório!$A$11:$H$169,7,FALSE)</f>
        <v>2500.31</v>
      </c>
      <c r="N14" s="16">
        <f>VLOOKUP($A14,[1]Relatório!$A$11:$H$169,8,FALSE)</f>
        <v>8115.81</v>
      </c>
    </row>
    <row r="15" spans="1:18" s="1" customFormat="1" ht="15">
      <c r="A15" s="18" t="s">
        <v>62</v>
      </c>
      <c r="B15" s="11"/>
      <c r="C15" s="11"/>
      <c r="D15" s="11"/>
      <c r="E15" s="12"/>
      <c r="F15" s="13"/>
      <c r="G15" s="14" t="s">
        <v>63</v>
      </c>
      <c r="H15" s="15" t="s">
        <v>37</v>
      </c>
      <c r="I15" s="26" t="s">
        <v>64</v>
      </c>
      <c r="J15" s="16">
        <f>VLOOKUP($A15,[1]Relatório!$A$11:$H$169,4,FALSE)</f>
        <v>0</v>
      </c>
      <c r="K15" s="16">
        <f>VLOOKUP($A15,[1]Relatório!$A$11:$H$169,5,FALSE)</f>
        <v>0</v>
      </c>
      <c r="L15" s="16">
        <f>VLOOKUP($A15,[1]Relatório!$A$11:$H$169,6,FALSE)</f>
        <v>4452</v>
      </c>
      <c r="M15" s="16">
        <f>VLOOKUP($A15,[1]Relatório!$A$11:$H$169,7,FALSE)</f>
        <v>672.38</v>
      </c>
      <c r="N15" s="16">
        <f>VLOOKUP($A15,[1]Relatório!$A$11:$H$169,8,FALSE)</f>
        <v>3779.62</v>
      </c>
    </row>
    <row r="16" spans="1:18" s="1" customFormat="1">
      <c r="A16" s="32" t="s">
        <v>19</v>
      </c>
      <c r="B16" s="11"/>
      <c r="C16" s="11"/>
      <c r="D16" s="11"/>
      <c r="E16" s="12"/>
      <c r="F16" s="17"/>
      <c r="G16" s="14" t="s">
        <v>61</v>
      </c>
      <c r="H16" s="15" t="s">
        <v>37</v>
      </c>
      <c r="I16" s="30" t="s">
        <v>20</v>
      </c>
      <c r="J16" s="16">
        <f>VLOOKUP($A16,[1]Relatório!$A$11:$H$169,4,FALSE)</f>
        <v>3725.63</v>
      </c>
      <c r="K16" s="16">
        <f>VLOOKUP($A16,[1]Relatório!$A$11:$H$169,5,FALSE)</f>
        <v>0</v>
      </c>
      <c r="L16" s="16">
        <f>VLOOKUP($A16,[1]Relatório!$A$11:$H$169,6,FALSE)</f>
        <v>4176.3100000000004</v>
      </c>
      <c r="M16" s="16">
        <f>VLOOKUP($A16,[1]Relatório!$A$11:$H$169,7,FALSE)</f>
        <v>3775.21</v>
      </c>
      <c r="N16" s="16">
        <f>VLOOKUP($A16,[1]Relatório!$A$11:$H$169,8,FALSE)</f>
        <v>401.1</v>
      </c>
    </row>
    <row r="17" spans="1:14" s="1" customFormat="1" ht="15">
      <c r="A17" s="32" t="s">
        <v>46</v>
      </c>
      <c r="B17" s="11"/>
      <c r="C17" s="11"/>
      <c r="D17" s="11"/>
      <c r="E17" s="12"/>
      <c r="F17" s="17"/>
      <c r="G17" s="14" t="s">
        <v>47</v>
      </c>
      <c r="H17" s="15" t="s">
        <v>37</v>
      </c>
      <c r="I17" s="26" t="s">
        <v>48</v>
      </c>
      <c r="J17" s="16">
        <f>VLOOKUP($A17,[1]Relatório!$A$11:$H$169,4,FALSE)</f>
        <v>0</v>
      </c>
      <c r="K17" s="16">
        <f>VLOOKUP($A17,[1]Relatório!$A$11:$H$169,5,FALSE)</f>
        <v>0</v>
      </c>
      <c r="L17" s="16">
        <f>VLOOKUP($A17,[1]Relatório!$A$11:$H$169,6,FALSE)</f>
        <v>3981.98</v>
      </c>
      <c r="M17" s="16">
        <f>VLOOKUP($A17,[1]Relatório!$A$11:$H$169,7,FALSE)</f>
        <v>586.36</v>
      </c>
      <c r="N17" s="16">
        <f>VLOOKUP($A17,[1]Relatório!$A$11:$H$169,8,FALSE)</f>
        <v>3395.62</v>
      </c>
    </row>
    <row r="18" spans="1:14" s="1" customFormat="1">
      <c r="A18" s="32" t="s">
        <v>24</v>
      </c>
      <c r="B18" s="11"/>
      <c r="C18" s="11"/>
      <c r="D18" s="11"/>
      <c r="E18" s="12"/>
      <c r="F18" s="17"/>
      <c r="G18" s="14" t="s">
        <v>59</v>
      </c>
      <c r="H18" s="15" t="s">
        <v>37</v>
      </c>
      <c r="I18" s="30" t="s">
        <v>27</v>
      </c>
      <c r="J18" s="16">
        <f>VLOOKUP($A18,[1]Relatório!$A$11:$H$169,4,FALSE)</f>
        <v>0</v>
      </c>
      <c r="K18" s="16">
        <f>VLOOKUP($A18,[1]Relatório!$A$11:$H$169,5,FALSE)</f>
        <v>0</v>
      </c>
      <c r="L18" s="16">
        <f>VLOOKUP($A18,[1]Relatório!$A$11:$H$169,6,FALSE)</f>
        <v>1972.85</v>
      </c>
      <c r="M18" s="16">
        <f>VLOOKUP($A18,[1]Relatório!$A$11:$H$169,7,FALSE)</f>
        <v>495.77</v>
      </c>
      <c r="N18" s="16">
        <f>VLOOKUP($A18,[1]Relatório!$A$11:$H$169,8,FALSE)</f>
        <v>1477.08</v>
      </c>
    </row>
    <row r="19" spans="1:14" s="1" customFormat="1" ht="15">
      <c r="A19" s="32" t="s">
        <v>51</v>
      </c>
      <c r="B19" s="11"/>
      <c r="C19" s="11"/>
      <c r="D19" s="11"/>
      <c r="E19" s="12"/>
      <c r="F19" s="13"/>
      <c r="G19" s="14" t="s">
        <v>57</v>
      </c>
      <c r="H19" s="15" t="s">
        <v>37</v>
      </c>
      <c r="I19" s="26" t="s">
        <v>32</v>
      </c>
      <c r="J19" s="16">
        <f>VLOOKUP($A19,[1]Relatório!$A$11:$H$169,4,FALSE)</f>
        <v>0</v>
      </c>
      <c r="K19" s="16">
        <f>VLOOKUP($A19,[1]Relatório!$A$11:$H$169,5,FALSE)</f>
        <v>0</v>
      </c>
      <c r="L19" s="16">
        <f>VLOOKUP($A19,[1]Relatório!$A$11:$H$169,6,FALSE)</f>
        <v>5250</v>
      </c>
      <c r="M19" s="16">
        <f>VLOOKUP($A19,[1]Relatório!$A$11:$H$169,7,FALSE)</f>
        <v>68.75</v>
      </c>
      <c r="N19" s="16">
        <f>VLOOKUP($A19,[1]Relatório!$A$11:$H$169,8,FALSE)</f>
        <v>5181.25</v>
      </c>
    </row>
    <row r="20" spans="1:14" s="1" customFormat="1" ht="15">
      <c r="A20" s="32" t="s">
        <v>45</v>
      </c>
      <c r="B20" s="11"/>
      <c r="C20" s="11"/>
      <c r="D20" s="11"/>
      <c r="E20" s="12"/>
      <c r="F20" s="13"/>
      <c r="G20" s="14" t="s">
        <v>52</v>
      </c>
      <c r="H20" s="15" t="s">
        <v>37</v>
      </c>
      <c r="I20" s="26" t="s">
        <v>32</v>
      </c>
      <c r="J20" s="16">
        <f>VLOOKUP($A20,[1]Relatório!$A$11:$H$169,4,FALSE)</f>
        <v>0</v>
      </c>
      <c r="K20" s="16">
        <f>VLOOKUP($A20,[1]Relatório!$A$11:$H$169,5,FALSE)</f>
        <v>0</v>
      </c>
      <c r="L20" s="16">
        <f>VLOOKUP($A20,[1]Relatório!$A$11:$H$169,6,FALSE)</f>
        <v>10500</v>
      </c>
      <c r="M20" s="16">
        <f>VLOOKUP($A20,[1]Relatório!$A$11:$H$169,7,FALSE)</f>
        <v>2468.38</v>
      </c>
      <c r="N20" s="16">
        <f>VLOOKUP($A20,[1]Relatório!$A$11:$H$169,8,FALSE)</f>
        <v>8031.62</v>
      </c>
    </row>
    <row r="21" spans="1:14" s="1" customFormat="1">
      <c r="A21" s="32" t="s">
        <v>65</v>
      </c>
      <c r="B21" s="11"/>
      <c r="C21" s="11"/>
      <c r="D21" s="11"/>
      <c r="E21" s="12"/>
      <c r="F21" s="13"/>
      <c r="G21" s="14" t="s">
        <v>60</v>
      </c>
      <c r="H21" s="15" t="s">
        <v>37</v>
      </c>
      <c r="I21" s="30" t="s">
        <v>22</v>
      </c>
      <c r="J21" s="16">
        <f>VLOOKUP($A21,[1]Relatório!$A$11:$H$169,4,FALSE)</f>
        <v>0</v>
      </c>
      <c r="K21" s="16">
        <f>VLOOKUP($A21,[1]Relatório!$A$11:$H$169,5,FALSE)</f>
        <v>0</v>
      </c>
      <c r="L21" s="16">
        <f>VLOOKUP($A21,[1]Relatório!$A$11:$H$169,6,FALSE)</f>
        <v>5460.74</v>
      </c>
      <c r="M21" s="16">
        <f>VLOOKUP($A21,[1]Relatório!$A$11:$H$169,7,FALSE)</f>
        <v>1067.83</v>
      </c>
      <c r="N21" s="16">
        <f>VLOOKUP($A21,[1]Relatório!$A$11:$H$169,8,FALSE)</f>
        <v>4392.91</v>
      </c>
    </row>
    <row r="22" spans="1:14" s="1" customFormat="1" ht="15">
      <c r="A22" s="32" t="s">
        <v>66</v>
      </c>
      <c r="B22" s="11"/>
      <c r="C22" s="11"/>
      <c r="D22" s="11"/>
      <c r="E22" s="12"/>
      <c r="F22" s="13"/>
      <c r="G22" s="14" t="s">
        <v>67</v>
      </c>
      <c r="H22" s="15" t="s">
        <v>37</v>
      </c>
      <c r="I22" s="26" t="s">
        <v>32</v>
      </c>
      <c r="J22" s="16">
        <f>VLOOKUP($A22,[1]Relatório!$A$11:$H$169,4,FALSE)</f>
        <v>8492.5300000000007</v>
      </c>
      <c r="K22" s="16">
        <f>VLOOKUP($A22,[1]Relatório!$A$11:$H$169,5,FALSE)</f>
        <v>670.46</v>
      </c>
      <c r="L22" s="16">
        <f>VLOOKUP($A22,[1]Relatório!$A$11:$H$169,6,FALSE)</f>
        <v>10638.01</v>
      </c>
      <c r="M22" s="16">
        <f>VLOOKUP($A22,[1]Relatório!$A$11:$H$169,7,FALSE)</f>
        <v>10638.01</v>
      </c>
      <c r="N22" s="16">
        <f>VLOOKUP($A22,[1]Relatório!$A$11:$H$169,8,FALSE)</f>
        <v>0</v>
      </c>
    </row>
    <row r="23" spans="1:14" s="1" customFormat="1">
      <c r="A23" s="32" t="s">
        <v>50</v>
      </c>
      <c r="B23" s="11"/>
      <c r="C23" s="11"/>
      <c r="D23" s="11"/>
      <c r="E23" s="12"/>
      <c r="F23" s="21"/>
      <c r="G23" s="24" t="s">
        <v>58</v>
      </c>
      <c r="H23" s="15" t="s">
        <v>37</v>
      </c>
      <c r="I23" s="30" t="s">
        <v>28</v>
      </c>
      <c r="J23" s="16">
        <f>VLOOKUP($A23,[1]Relatório!$A$11:$H$169,4,FALSE)</f>
        <v>0</v>
      </c>
      <c r="K23" s="16">
        <f>VLOOKUP($A23,[1]Relatório!$A$11:$H$169,5,FALSE)</f>
        <v>0</v>
      </c>
      <c r="L23" s="16">
        <f>VLOOKUP($A23,[1]Relatório!$A$11:$H$169,6,FALSE)</f>
        <v>4077.9</v>
      </c>
      <c r="M23" s="16">
        <f>VLOOKUP($A23,[1]Relatório!$A$11:$H$169,7,FALSE)</f>
        <v>652.39</v>
      </c>
      <c r="N23" s="16">
        <f>VLOOKUP($A23,[1]Relatório!$A$11:$H$169,8,FALSE)</f>
        <v>3425.51</v>
      </c>
    </row>
    <row r="24" spans="1:14" s="1" customFormat="1" ht="15">
      <c r="A24" s="32" t="s">
        <v>44</v>
      </c>
      <c r="B24" s="11"/>
      <c r="C24" s="11"/>
      <c r="D24" s="11"/>
      <c r="E24" s="12"/>
      <c r="F24" s="21"/>
      <c r="G24" s="24" t="s">
        <v>54</v>
      </c>
      <c r="H24" s="15" t="s">
        <v>37</v>
      </c>
      <c r="I24" s="26" t="s">
        <v>33</v>
      </c>
      <c r="J24" s="16">
        <f>VLOOKUP($A24,[1]Relatório!$A$11:$H$169,4,FALSE)</f>
        <v>0</v>
      </c>
      <c r="K24" s="16">
        <f>VLOOKUP($A24,[1]Relatório!$A$11:$H$169,5,FALSE)</f>
        <v>0</v>
      </c>
      <c r="L24" s="16">
        <f>VLOOKUP($A24,[1]Relatório!$A$11:$H$169,6,FALSE)</f>
        <v>4152.9799999999996</v>
      </c>
      <c r="M24" s="16">
        <f>VLOOKUP($A24,[1]Relatório!$A$11:$H$169,7,FALSE)</f>
        <v>656.44</v>
      </c>
      <c r="N24" s="16">
        <f>VLOOKUP($A24,[1]Relatório!$A$11:$H$169,8,FALSE)</f>
        <v>3496.54</v>
      </c>
    </row>
    <row r="25" spans="1:14" s="1" customFormat="1" ht="13.5" customHeight="1">
      <c r="A25" s="32" t="s">
        <v>53</v>
      </c>
      <c r="B25" s="11"/>
      <c r="C25" s="11"/>
      <c r="D25" s="11"/>
      <c r="E25" s="12"/>
      <c r="F25" s="13"/>
      <c r="G25" s="14" t="s">
        <v>56</v>
      </c>
      <c r="H25" s="15" t="s">
        <v>37</v>
      </c>
      <c r="I25" s="26" t="s">
        <v>34</v>
      </c>
      <c r="J25" s="16">
        <f>VLOOKUP($A25,[1]Relatório!$A$11:$H$169,4,FALSE)</f>
        <v>5197.3100000000004</v>
      </c>
      <c r="K25" s="16">
        <f>VLOOKUP($A25,[1]Relatório!$A$11:$H$169,5,FALSE)</f>
        <v>0</v>
      </c>
      <c r="L25" s="16">
        <f>VLOOKUP($A25,[1]Relatório!$A$11:$H$169,6,FALSE)</f>
        <v>5580.51</v>
      </c>
      <c r="M25" s="16">
        <f>VLOOKUP($A25,[1]Relatório!$A$11:$H$169,7,FALSE)</f>
        <v>5239.46</v>
      </c>
      <c r="N25" s="16">
        <f>VLOOKUP($A25,[1]Relatório!$A$11:$H$169,8,FALSE)</f>
        <v>341.05</v>
      </c>
    </row>
    <row r="26" spans="1:14" s="38" customFormat="1" ht="15">
      <c r="A26" s="32" t="s">
        <v>43</v>
      </c>
      <c r="B26" s="33"/>
      <c r="C26" s="33"/>
      <c r="D26" s="33"/>
      <c r="E26" s="34"/>
      <c r="F26" s="35"/>
      <c r="G26" s="36" t="s">
        <v>38</v>
      </c>
      <c r="H26" s="37" t="s">
        <v>37</v>
      </c>
      <c r="I26" s="26" t="s">
        <v>35</v>
      </c>
      <c r="J26" s="16">
        <v>0</v>
      </c>
      <c r="K26" s="16">
        <v>0</v>
      </c>
      <c r="L26" s="16">
        <f>VLOOKUP($A26,[2]Relatório!$C$16:$F$139,3,FALSE)</f>
        <v>5757.43</v>
      </c>
      <c r="M26" s="16">
        <f>L26-N26</f>
        <v>2094.17</v>
      </c>
      <c r="N26" s="16">
        <f>VLOOKUP($A26,[2]Relatório!$C$16:$F$139,4,FALSE)</f>
        <v>3663.26</v>
      </c>
    </row>
    <row r="27" spans="1:14" s="23" customFormat="1" ht="15">
      <c r="A27" s="32" t="s">
        <v>23</v>
      </c>
      <c r="B27" s="19"/>
      <c r="C27" s="19"/>
      <c r="D27" s="19"/>
      <c r="E27" s="20"/>
      <c r="F27" s="21"/>
      <c r="G27" s="22" t="s">
        <v>55</v>
      </c>
      <c r="H27" s="15" t="s">
        <v>37</v>
      </c>
      <c r="I27" s="26" t="s">
        <v>36</v>
      </c>
      <c r="J27" s="16">
        <f>VLOOKUP($A27,[1]Relatório!$A$11:$H$169,4,FALSE)</f>
        <v>0</v>
      </c>
      <c r="K27" s="16">
        <f>VLOOKUP($A27,[1]Relatório!$A$11:$H$169,5,FALSE)</f>
        <v>0</v>
      </c>
      <c r="L27" s="16">
        <f>VLOOKUP($A27,[1]Relatório!$A$11:$H$169,6,FALSE)</f>
        <v>3779.43</v>
      </c>
      <c r="M27" s="16">
        <f>VLOOKUP($A27,[1]Relatório!$A$11:$H$169,7,FALSE)</f>
        <v>537.04</v>
      </c>
      <c r="N27" s="16">
        <f>VLOOKUP($A27,[1]Relatório!$A$11:$H$169,8,FALSE)</f>
        <v>3242.39</v>
      </c>
    </row>
    <row r="28" spans="1:14" s="23" customFormat="1">
      <c r="A28" s="32" t="s">
        <v>25</v>
      </c>
      <c r="B28" s="19"/>
      <c r="C28" s="19"/>
      <c r="D28" s="19"/>
      <c r="E28" s="20"/>
      <c r="F28" s="25"/>
      <c r="G28" s="22" t="s">
        <v>21</v>
      </c>
      <c r="H28" s="15" t="s">
        <v>37</v>
      </c>
      <c r="I28" s="31" t="s">
        <v>26</v>
      </c>
      <c r="J28" s="16">
        <v>0</v>
      </c>
      <c r="K28" s="16">
        <v>0</v>
      </c>
      <c r="L28" s="16">
        <f>VLOOKUP($A28,[2]Relatório!$C$16:$F$139,3,FALSE)</f>
        <v>5461.88</v>
      </c>
      <c r="M28" s="16">
        <f>L28-N28</f>
        <v>1349.5600000000004</v>
      </c>
      <c r="N28" s="16">
        <f>VLOOKUP($A28,[2]Relatório!$C$16:$F$139,4,FALSE)</f>
        <v>4112.32</v>
      </c>
    </row>
    <row r="29" spans="1:14" s="1" customFormat="1">
      <c r="A29" s="3"/>
      <c r="B29" s="2"/>
      <c r="C29" s="2"/>
      <c r="D29" s="2"/>
      <c r="E29" s="2"/>
      <c r="F29" s="3"/>
      <c r="G29" s="4"/>
      <c r="H29" s="2"/>
      <c r="I29" s="2"/>
      <c r="J29" s="2"/>
      <c r="K29" s="2"/>
      <c r="L29" s="2"/>
      <c r="M29" s="2"/>
      <c r="N29" s="2"/>
    </row>
    <row r="30" spans="1:14" s="1" customFormat="1" ht="15">
      <c r="A30" s="27" t="s">
        <v>14</v>
      </c>
      <c r="B30" s="2"/>
      <c r="C30" s="2"/>
      <c r="D30" s="2" t="s">
        <v>15</v>
      </c>
      <c r="F30" s="3"/>
      <c r="G30" s="4"/>
      <c r="H30" s="2"/>
      <c r="I30" s="2"/>
      <c r="J30" s="2"/>
      <c r="K30" s="2"/>
      <c r="L30" s="2"/>
      <c r="M30" s="2"/>
      <c r="N30" s="2"/>
    </row>
    <row r="32" spans="1:14" s="1" customFormat="1" ht="15">
      <c r="A32" s="27"/>
      <c r="B32" s="2"/>
      <c r="C32" s="2"/>
      <c r="D32" s="2"/>
      <c r="E32" s="2"/>
      <c r="F32" s="3"/>
      <c r="G32" s="4"/>
      <c r="H32" s="2"/>
      <c r="I32" s="2"/>
      <c r="J32" s="2"/>
      <c r="K32" s="2"/>
      <c r="L32" s="2"/>
      <c r="M32" s="2"/>
      <c r="N32" s="2"/>
    </row>
    <row r="33" spans="1:14" s="1" customFormat="1" ht="15">
      <c r="A33" s="28"/>
      <c r="B33" s="2"/>
      <c r="C33" s="2"/>
      <c r="D33" s="2"/>
      <c r="E33" s="2"/>
      <c r="F33" s="2"/>
      <c r="G33" s="4"/>
      <c r="H33" s="2"/>
      <c r="I33" s="29" t="s">
        <v>16</v>
      </c>
      <c r="J33" s="42">
        <f ca="1">TODAY()</f>
        <v>45068</v>
      </c>
      <c r="K33" s="42"/>
      <c r="L33" s="2"/>
      <c r="M33" s="2"/>
      <c r="N33" s="2"/>
    </row>
    <row r="37" spans="1:14" s="1" customFormat="1" ht="15">
      <c r="A37" s="5" t="s">
        <v>17</v>
      </c>
      <c r="B37" s="2"/>
      <c r="C37" s="2"/>
      <c r="D37" s="2"/>
      <c r="E37" s="2"/>
      <c r="F37" s="3"/>
      <c r="G37" s="4"/>
      <c r="H37" s="2"/>
      <c r="I37" s="2"/>
      <c r="J37" s="2"/>
      <c r="K37" s="2"/>
      <c r="L37" s="2"/>
      <c r="M37" s="2"/>
      <c r="N37" s="2"/>
    </row>
  </sheetData>
  <mergeCells count="3">
    <mergeCell ref="A3:N3"/>
    <mergeCell ref="A11:E11"/>
    <mergeCell ref="J33:K33"/>
  </mergeCells>
  <hyperlinks>
    <hyperlink ref="I13" r:id="rId1"/>
    <hyperlink ref="I20" r:id="rId2"/>
    <hyperlink ref="I24" r:id="rId3"/>
    <hyperlink ref="I26" r:id="rId4"/>
    <hyperlink ref="I27" r:id="rId5"/>
    <hyperlink ref="I12" r:id="rId6"/>
    <hyperlink ref="I17" r:id="rId7"/>
    <hyperlink ref="I14" r:id="rId8"/>
    <hyperlink ref="I19" r:id="rId9"/>
    <hyperlink ref="I15" r:id="rId10"/>
    <hyperlink ref="I22" r:id="rId11"/>
  </hyperlinks>
  <printOptions horizontalCentered="1"/>
  <pageMargins left="0.19685039370078741" right="0.19685039370078741" top="0.39370078740157483" bottom="0.19685039370078741" header="0" footer="0"/>
  <pageSetup paperSize="9" scale="46" fitToHeight="0" pageOrder="overThenDown" orientation="landscape" useFirstPageNumber="1" r:id="rId12"/>
  <drawing r:id="rId1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HEMNSL</vt:lpstr>
      <vt:lpstr>HEMNSL!Area_de_impressao</vt:lpstr>
      <vt:lpstr>HEMNSL!Titulos_de_impressao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sandro.tosta</dc:creator>
  <cp:lastModifiedBy>Usuario</cp:lastModifiedBy>
  <cp:lastPrinted>2023-05-22T13:34:46Z</cp:lastPrinted>
  <dcterms:created xsi:type="dcterms:W3CDTF">2022-02-02T21:39:11Z</dcterms:created>
  <dcterms:modified xsi:type="dcterms:W3CDTF">2023-05-22T13:42:47Z</dcterms:modified>
</cp:coreProperties>
</file>