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HEMNSL\10. Pessoal\10.4 - Relação mensal do membros da Diretoria e das Chefias de seu organograma com as respectivas remunerações\2022\Nova pasta\"/>
    </mc:Choice>
  </mc:AlternateContent>
  <bookViews>
    <workbookView xWindow="0" yWindow="0" windowWidth="28800" windowHeight="12435"/>
  </bookViews>
  <sheets>
    <sheet name="HEMNSL" sheetId="1" r:id="rId1"/>
    <sheet name="Plan1" sheetId="2" r:id="rId2"/>
  </sheets>
  <definedNames>
    <definedName name="_xlnm._FilterDatabase" localSheetId="0" hidden="1">HEMNSL!$A$11:$N$43</definedName>
    <definedName name="_xlnm.Print_Area" localSheetId="0">HEMNSL!$A$1:$N$52</definedName>
    <definedName name="_xlnm.Print_Titles" localSheetId="0">HEMNSL!$1:$11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5" i="2"/>
  <c r="B4" i="2"/>
  <c r="B3" i="2"/>
  <c r="B2" i="2"/>
  <c r="B1" i="2" l="1"/>
  <c r="C1" i="2" s="1"/>
  <c r="J48" i="1"/>
</calcChain>
</file>

<file path=xl/sharedStrings.xml><?xml version="1.0" encoding="utf-8"?>
<sst xmlns="http://schemas.openxmlformats.org/spreadsheetml/2006/main" count="144" uniqueCount="102">
  <si>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</si>
  <si>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</si>
  <si>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</si>
  <si>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</si>
  <si>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</si>
  <si>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</si>
  <si>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</si>
  <si>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</si>
  <si>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</si>
  <si>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</si>
  <si>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</si>
  <si>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</si>
  <si>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</si>
  <si>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</si>
  <si>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laryssa.barbosa@igh.org.br</t>
  </si>
  <si>
    <t>NIR</t>
  </si>
  <si>
    <t>SCIH</t>
  </si>
  <si>
    <t>SERVIÇO SOCIAL</t>
  </si>
  <si>
    <t>FISIOTERAPIA</t>
  </si>
  <si>
    <t>ALMOXARIFADO</t>
  </si>
  <si>
    <t>SESMT</t>
  </si>
  <si>
    <t>FONTE DOS DADOS EXTRAÍDOS:</t>
  </si>
  <si>
    <t>ORGANOGRAMA / FOLHA DE PAGAMENTO MENSAL / RELATÓRIO 0500 / CONTRATOS DE PRESTAÇÃO DE SERVIÇOS E RESPECTIVOS TERMOS ADITIVOS.</t>
  </si>
  <si>
    <t>NOTAS:</t>
  </si>
  <si>
    <t>Atualizado em:</t>
  </si>
  <si>
    <t>ASSINATURA DO RESPONSÁVEL:</t>
  </si>
  <si>
    <t>DIRETOR (A) GERAL</t>
  </si>
  <si>
    <t>TRANSPORTE INTERNO</t>
  </si>
  <si>
    <t>DIRETOR (A) OPERACIONAL</t>
  </si>
  <si>
    <t>juliana.paixao@igh.org.br</t>
  </si>
  <si>
    <t>coord.adm.hemnsl@igh.org.br</t>
  </si>
  <si>
    <t>ALICE DE ANDRADE SILVA BRITO</t>
  </si>
  <si>
    <t>COORDENAÇÃO OPERACIONAL</t>
  </si>
  <si>
    <t>recepcao.nsl@igh.org.br</t>
  </si>
  <si>
    <t>COORDENAÇÃO DE HOTELARIA</t>
  </si>
  <si>
    <t>COORDENAÇÃO DE FATURAMENTO</t>
  </si>
  <si>
    <t>PATRIMÔNIO</t>
  </si>
  <si>
    <t>SND</t>
  </si>
  <si>
    <t>DIRETORIA TÉCNICA</t>
  </si>
  <si>
    <t>GERÊNCIA MÉDICA</t>
  </si>
  <si>
    <t>COORDENAÇÃO MÉDICA</t>
  </si>
  <si>
    <t>GERÊNCIA DE ENFERMAGEM</t>
  </si>
  <si>
    <t>COORDENAÇÃO DE FARMÁCIA</t>
  </si>
  <si>
    <t>LABORATÓRIO</t>
  </si>
  <si>
    <t>enfermagem.nsl@igh.org.br</t>
  </si>
  <si>
    <t>LOURDES MARIA DE PAULA SANTOS</t>
  </si>
  <si>
    <t>THATIANY CHRISTINA RODRIGUES IKEDA</t>
  </si>
  <si>
    <t>CONTRATOS</t>
  </si>
  <si>
    <t>COORD. DE ENF. UCIN</t>
  </si>
  <si>
    <t>PAULA LORENA CARVALHO MOTTA</t>
  </si>
  <si>
    <t>ELIEDNA TEIXEIRA DA SILVA</t>
  </si>
  <si>
    <t>PAULA CAMPOS SCHLITZER HAUSS</t>
  </si>
  <si>
    <t>laboratorio.mnsl@igh.org.br</t>
  </si>
  <si>
    <t>farmacia.nsl@igh.org.br</t>
  </si>
  <si>
    <t>almox.nsl@igh.org.br</t>
  </si>
  <si>
    <t>COORD. DE ENF. CENTRO CIRÚRGICO / CME</t>
  </si>
  <si>
    <t>ccirurgico.nsl@igh.org.br</t>
  </si>
  <si>
    <t>DIRETOR (A) REGIONAL</t>
  </si>
  <si>
    <t>ANGELA SANTOS SILVA FABBRIN</t>
  </si>
  <si>
    <t>COORD. DE ENF. ELETROCARDIOGRAMA</t>
  </si>
  <si>
    <t>MANUTENÇÃO PREDIAL</t>
  </si>
  <si>
    <t>HIGIENIZACAO</t>
  </si>
  <si>
    <t>HELENA PEREIRA FLORES</t>
  </si>
  <si>
    <t>SILVIA PEREIRA MACEDO DE MELLO</t>
  </si>
  <si>
    <t>GINECOLOGIA/OBSTETRICIA</t>
  </si>
  <si>
    <t>COORDENAÇÃO ENF. UI OBSTETRÍCIA</t>
  </si>
  <si>
    <t>ccih.nsl@igh.org.br</t>
  </si>
  <si>
    <t>lavanderia.mnsl@igh.org.br</t>
  </si>
  <si>
    <t>patrimonio.mnsl@igh.org.br</t>
  </si>
  <si>
    <t>sesmt.mnsl@igh.org.br</t>
  </si>
  <si>
    <t>faturamento.mnsl@igh.org.br</t>
  </si>
  <si>
    <t>diretoriatecnica.mnsl@igh.org.br</t>
  </si>
  <si>
    <t>obstetricia.mnsl@igh.org.br</t>
  </si>
  <si>
    <t>ucin.mnsl@igh.org.br</t>
  </si>
  <si>
    <t>ui obstetrícia.mnsl@igh.org.br</t>
  </si>
  <si>
    <t>interno.mnsl@igh.org.br</t>
  </si>
  <si>
    <t>social.mnsl@igh.org.br</t>
  </si>
  <si>
    <t>psicologa.mnsl@igh.org.br</t>
  </si>
  <si>
    <t>fisioterapia.mnsl@igh.org.br</t>
  </si>
  <si>
    <t>higienizacao.mnsl@igh.org.br</t>
  </si>
  <si>
    <t>predial.mnsl@igh.org.br</t>
  </si>
  <si>
    <t>nir.nsl@igh.org.br</t>
  </si>
  <si>
    <t>VAGO</t>
  </si>
  <si>
    <t>(62) 3999-3850</t>
  </si>
  <si>
    <t>GERALDO REIS DA SILVA</t>
  </si>
  <si>
    <t>COORDENAÇÃO ADMINISTRATIVA/SAME/ARQUIVO</t>
  </si>
  <si>
    <t>MARIA SOCORRO OLIVEIRA DE LIMA</t>
  </si>
  <si>
    <t>PSICOLOGA / OUVIDORIA</t>
  </si>
  <si>
    <t>JULIANE RODRIGUES FERREIRA DE SANTANA</t>
  </si>
  <si>
    <t>VIVIANE FERRO DA SILVA</t>
  </si>
  <si>
    <t>AUGUSTO CESAR STRELOW DE OLIVEIRA</t>
  </si>
  <si>
    <t>CARLA CRISTINA SANTOS DA SILVA</t>
  </si>
  <si>
    <t>PEDIATRIA</t>
  </si>
  <si>
    <t>(1) VÍNCULO PESSOA JURÍDICA</t>
  </si>
  <si>
    <t>MEDIALL BRASIL SA</t>
  </si>
  <si>
    <t>HANDERSON MORENO FORTES MAMEDE</t>
  </si>
  <si>
    <t>JULIANA PAIXAO SILVA PINTO</t>
  </si>
  <si>
    <t>JOSE FRANCISCO DE OLIVEIRA DANTAS</t>
  </si>
  <si>
    <t>MANOEL DA CONCEICAO DIAS GUIMARAES</t>
  </si>
  <si>
    <t>DENES RIBEIRO DE OLIVEIRA (DM SERVIÇOS MÉDICOS E TREINAMENTOS LTDA)</t>
  </si>
  <si>
    <t>H2 TECNOLOGIA E SERVICOS MEDICOS LTDA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</si>
  <si>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E MATERNIDADE NOSSA SENHORA DE LOURDES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</si>
</sst>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  <font>
      <b/>
      <sz val="10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Liberation Sans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44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" fontId="1" fillId="0" borderId="6" xfId="2" applyNumberFormat="1" applyFill="1" applyBorder="1" applyAlignment="1">
      <alignment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8" fillId="0" borderId="1" xfId="3" applyFont="1" applyFill="1" applyBorder="1" applyAlignment="1">
      <alignment vertical="center"/>
    </xf>
    <xf numFmtId="0" fontId="10" fillId="0" borderId="3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5" xfId="1" quotePrefix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4" fontId="10" fillId="0" borderId="6" xfId="2" applyNumberFormat="1" applyFont="1" applyFill="1" applyBorder="1" applyAlignment="1">
      <alignment vertical="center"/>
    </xf>
    <xf numFmtId="14" fontId="10" fillId="0" borderId="0" xfId="1" applyNumberFormat="1" applyFont="1" applyFill="1" applyAlignment="1">
      <alignment vertical="center"/>
    </xf>
    <xf numFmtId="10" fontId="0" fillId="0" borderId="0" xfId="0" applyNumberFormat="1"/>
    <xf numFmtId="9" fontId="0" fillId="0" borderId="0" xfId="0" applyNumberFormat="1"/>
    <xf numFmtId="44" fontId="0" fillId="0" borderId="0" xfId="5" applyFont="1"/>
    <xf numFmtId="44" fontId="0" fillId="0" borderId="0" xfId="0" applyNumberFormat="1"/>
    <xf numFmtId="14" fontId="1" fillId="2" borderId="0" xfId="1" applyNumberFormat="1" applyFill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4" fontId="1" fillId="0" borderId="1" xfId="2" applyNumberFormat="1" applyFill="1" applyBorder="1" applyAlignment="1">
      <alignment vertical="center"/>
    </xf>
    <xf numFmtId="0" fontId="5" fillId="0" borderId="1" xfId="4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6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6">
    <cellStyle name="Hiperlink" xfId="4" builtinId="8"/>
    <cellStyle name="Hiperlink 2" xfId="3"/>
    <cellStyle name="Moeda" xfId="5" builtinId="4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1821657</xdr:colOff>
      <xdr:row>0</xdr:row>
      <xdr:rowOff>59531</xdr:rowOff>
    </xdr:from>
    <xdr:to>
      <xdr:col>11</xdr:col>
      <xdr:colOff>281926</xdr:colOff>
      <xdr:row>4</xdr:row>
      <xdr:rowOff>144088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63751" y="59531"/>
          <a:ext cx="3127519" cy="81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turamento.mnsl@igh.org.br" TargetMode="External"/><Relationship Id="rId13" Type="http://schemas.openxmlformats.org/officeDocument/2006/relationships/hyperlink" Target="mailto:psicologa.mnsl@igh.org.br" TargetMode="External"/><Relationship Id="rId18" Type="http://schemas.openxmlformats.org/officeDocument/2006/relationships/hyperlink" Target="mailto:obstetricia.mnsl@igh.org.br" TargetMode="External"/><Relationship Id="rId3" Type="http://schemas.openxmlformats.org/officeDocument/2006/relationships/hyperlink" Target="mailto:lavanderia.mnsl@igh.org.br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mailto:lavanderia.mnsl@igh.org.br" TargetMode="External"/><Relationship Id="rId12" Type="http://schemas.openxmlformats.org/officeDocument/2006/relationships/hyperlink" Target="mailto:social.mnsl@igh.org.br" TargetMode="External"/><Relationship Id="rId17" Type="http://schemas.openxmlformats.org/officeDocument/2006/relationships/hyperlink" Target="mailto:nir.nsl@igh.org.br" TargetMode="External"/><Relationship Id="rId2" Type="http://schemas.openxmlformats.org/officeDocument/2006/relationships/hyperlink" Target="mailto:ccih.nsl@igh.org.br" TargetMode="External"/><Relationship Id="rId16" Type="http://schemas.openxmlformats.org/officeDocument/2006/relationships/hyperlink" Target="mailto:predial.mnsl@igh.org.br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laryssa.barbosa@igh.org.br" TargetMode="External"/><Relationship Id="rId6" Type="http://schemas.openxmlformats.org/officeDocument/2006/relationships/hyperlink" Target="mailto:sesmt.mnsl@igh.org.br" TargetMode="External"/><Relationship Id="rId11" Type="http://schemas.openxmlformats.org/officeDocument/2006/relationships/hyperlink" Target="mailto:interno.mnsl@igh.org.br" TargetMode="External"/><Relationship Id="rId5" Type="http://schemas.openxmlformats.org/officeDocument/2006/relationships/hyperlink" Target="mailto:patrimonio.mnsl@igh.org.br" TargetMode="External"/><Relationship Id="rId15" Type="http://schemas.openxmlformats.org/officeDocument/2006/relationships/hyperlink" Target="mailto:higienizacao.mnsl@igh.org.br" TargetMode="External"/><Relationship Id="rId10" Type="http://schemas.openxmlformats.org/officeDocument/2006/relationships/hyperlink" Target="mailto:ucin.mnsl@igh.org.br" TargetMode="External"/><Relationship Id="rId19" Type="http://schemas.openxmlformats.org/officeDocument/2006/relationships/hyperlink" Target="mailto:obstetricia.mnsl@igh.org.br" TargetMode="External"/><Relationship Id="rId4" Type="http://schemas.openxmlformats.org/officeDocument/2006/relationships/hyperlink" Target="mailto:lavanderia.mnsl@igh.org.br" TargetMode="External"/><Relationship Id="rId9" Type="http://schemas.openxmlformats.org/officeDocument/2006/relationships/hyperlink" Target="mailto:diretoriatecnica.mnsl@igh.org.br" TargetMode="External"/><Relationship Id="rId14" Type="http://schemas.openxmlformats.org/officeDocument/2006/relationships/hyperlink" Target="mailto:fisioterapia.mnsl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2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x14ac:dyDescent="0.2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5" spans="1:18" ht="15" x14ac:dyDescent="0.2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 x14ac:dyDescent="0.25"/>
    <row r="7" spans="1:18" ht="15" x14ac:dyDescent="0.25">
      <c r="A7" s="2" t="s">
        <v>101</v>
      </c>
    </row>
    <row r="8" spans="1:18" ht="7.5" customHeight="1" x14ac:dyDescent="0.25"/>
    <row r="9" spans="1:18" x14ac:dyDescent="0.25">
      <c r="A9" s="5" t="s">
        <v>2</v>
      </c>
      <c r="B9" s="6">
        <v>44774</v>
      </c>
    </row>
    <row r="11" spans="1:18" ht="38.25" x14ac:dyDescent="0.25">
      <c r="A11" s="42" t="s">
        <v>3</v>
      </c>
      <c r="B11" s="42"/>
      <c r="C11" s="42"/>
      <c r="D11" s="42"/>
      <c r="E11" s="42"/>
      <c r="F11" s="7" t="s">
        <v>4</v>
      </c>
      <c r="G11" s="7" t="s">
        <v>5</v>
      </c>
      <c r="H11" s="8" t="s">
        <v>6</v>
      </c>
      <c r="I11" s="8" t="s">
        <v>7</v>
      </c>
      <c r="J11" s="9" t="s">
        <v>8</v>
      </c>
      <c r="K11" s="9" t="s">
        <v>9</v>
      </c>
      <c r="L11" s="9" t="s">
        <v>10</v>
      </c>
      <c r="M11" s="10" t="s">
        <v>11</v>
      </c>
      <c r="N11" s="10" t="s">
        <v>12</v>
      </c>
    </row>
    <row r="12" spans="1:18" s="34" customFormat="1" x14ac:dyDescent="0.25">
      <c r="A12" s="12" t="s">
        <v>82</v>
      </c>
      <c r="B12" s="13"/>
      <c r="C12" s="13"/>
      <c r="D12" s="13"/>
      <c r="E12" s="14"/>
      <c r="F12" s="18"/>
      <c r="G12" s="16" t="s">
        <v>57</v>
      </c>
      <c r="H12" s="11" t="s">
        <v>83</v>
      </c>
      <c r="I12" s="35"/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8" s="1" customFormat="1" x14ac:dyDescent="0.25">
      <c r="A13" s="12" t="s">
        <v>13</v>
      </c>
      <c r="B13" s="13"/>
      <c r="C13" s="13"/>
      <c r="D13" s="13"/>
      <c r="E13" s="14"/>
      <c r="F13" s="18"/>
      <c r="G13" s="16" t="s">
        <v>26</v>
      </c>
      <c r="H13" s="11" t="s">
        <v>83</v>
      </c>
      <c r="I13" s="22" t="s">
        <v>14</v>
      </c>
      <c r="J13" s="36">
        <v>0</v>
      </c>
      <c r="K13" s="36">
        <v>0</v>
      </c>
      <c r="L13" s="36">
        <v>4898.3999999999996</v>
      </c>
      <c r="M13" s="36">
        <v>0</v>
      </c>
      <c r="N13" s="36">
        <v>4898.3999999999996</v>
      </c>
    </row>
    <row r="14" spans="1:18" s="34" customFormat="1" ht="15" x14ac:dyDescent="0.25">
      <c r="A14" s="12" t="s">
        <v>88</v>
      </c>
      <c r="B14" s="13"/>
      <c r="C14" s="13"/>
      <c r="D14" s="13"/>
      <c r="E14" s="14"/>
      <c r="F14" s="18"/>
      <c r="G14" s="16" t="s">
        <v>16</v>
      </c>
      <c r="H14" s="11" t="s">
        <v>83</v>
      </c>
      <c r="I14" s="37" t="s">
        <v>66</v>
      </c>
      <c r="J14" s="36">
        <v>0</v>
      </c>
      <c r="K14" s="36">
        <v>0</v>
      </c>
      <c r="L14" s="36">
        <v>8846.9</v>
      </c>
      <c r="M14" s="36">
        <v>3825.1499999999996</v>
      </c>
      <c r="N14" s="36">
        <v>5021.75</v>
      </c>
    </row>
    <row r="15" spans="1:18" s="1" customFormat="1" x14ac:dyDescent="0.25">
      <c r="A15" s="12" t="s">
        <v>96</v>
      </c>
      <c r="B15" s="13"/>
      <c r="C15" s="13"/>
      <c r="D15" s="13"/>
      <c r="E15" s="14"/>
      <c r="F15" s="18"/>
      <c r="G15" s="16" t="s">
        <v>28</v>
      </c>
      <c r="H15" s="11" t="s">
        <v>83</v>
      </c>
      <c r="I15" s="22" t="s">
        <v>29</v>
      </c>
      <c r="J15" s="36">
        <v>0</v>
      </c>
      <c r="K15" s="36">
        <v>0</v>
      </c>
      <c r="L15" s="36">
        <v>13461</v>
      </c>
      <c r="M15" s="36">
        <v>3432.99</v>
      </c>
      <c r="N15" s="36">
        <v>10028.01</v>
      </c>
    </row>
    <row r="16" spans="1:18" s="1" customFormat="1" x14ac:dyDescent="0.25">
      <c r="A16" s="12" t="s">
        <v>84</v>
      </c>
      <c r="B16" s="13"/>
      <c r="C16" s="13"/>
      <c r="D16" s="13"/>
      <c r="E16" s="14"/>
      <c r="F16" s="18"/>
      <c r="G16" s="16" t="s">
        <v>85</v>
      </c>
      <c r="H16" s="11" t="s">
        <v>83</v>
      </c>
      <c r="I16" s="22" t="s">
        <v>30</v>
      </c>
      <c r="J16" s="36">
        <v>0</v>
      </c>
      <c r="K16" s="36">
        <v>0</v>
      </c>
      <c r="L16" s="36">
        <v>6916.73</v>
      </c>
      <c r="M16" s="36">
        <v>1563.87</v>
      </c>
      <c r="N16" s="36">
        <v>5352.86</v>
      </c>
    </row>
    <row r="17" spans="1:14" s="1" customFormat="1" ht="15" x14ac:dyDescent="0.25">
      <c r="A17" s="12" t="s">
        <v>98</v>
      </c>
      <c r="B17" s="13"/>
      <c r="C17" s="13"/>
      <c r="D17" s="13"/>
      <c r="E17" s="14"/>
      <c r="F17" s="15"/>
      <c r="G17" s="16" t="s">
        <v>47</v>
      </c>
      <c r="H17" s="11" t="s">
        <v>83</v>
      </c>
      <c r="I17" s="37" t="s">
        <v>67</v>
      </c>
      <c r="J17" s="36">
        <v>0</v>
      </c>
      <c r="K17" s="36">
        <v>0</v>
      </c>
      <c r="L17" s="36">
        <v>4190.25</v>
      </c>
      <c r="M17" s="36">
        <v>604.67999999999995</v>
      </c>
      <c r="N17" s="36">
        <v>3585.57</v>
      </c>
    </row>
    <row r="18" spans="1:14" s="1" customFormat="1" x14ac:dyDescent="0.25">
      <c r="A18" s="12" t="s">
        <v>31</v>
      </c>
      <c r="B18" s="13"/>
      <c r="C18" s="13"/>
      <c r="D18" s="13"/>
      <c r="E18" s="14"/>
      <c r="F18" s="15"/>
      <c r="G18" s="16" t="s">
        <v>32</v>
      </c>
      <c r="H18" s="11" t="s">
        <v>83</v>
      </c>
      <c r="I18" s="22" t="s">
        <v>33</v>
      </c>
      <c r="J18" s="36">
        <v>0</v>
      </c>
      <c r="K18" s="36">
        <v>0</v>
      </c>
      <c r="L18" s="36">
        <v>3893.78</v>
      </c>
      <c r="M18" s="36">
        <v>524.92999999999995</v>
      </c>
      <c r="N18" s="36">
        <v>3368.85</v>
      </c>
    </row>
    <row r="19" spans="1:14" s="1" customFormat="1" x14ac:dyDescent="0.25">
      <c r="A19" s="12" t="s">
        <v>82</v>
      </c>
      <c r="B19" s="13"/>
      <c r="C19" s="13"/>
      <c r="D19" s="13"/>
      <c r="E19" s="14"/>
      <c r="F19" s="15"/>
      <c r="G19" s="16" t="s">
        <v>19</v>
      </c>
      <c r="H19" s="11" t="s">
        <v>83</v>
      </c>
      <c r="I19" s="22" t="s">
        <v>54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</row>
    <row r="20" spans="1:14" s="1" customFormat="1" ht="15" x14ac:dyDescent="0.25">
      <c r="A20" s="12" t="s">
        <v>97</v>
      </c>
      <c r="B20" s="13"/>
      <c r="C20" s="13"/>
      <c r="D20" s="13"/>
      <c r="E20" s="14"/>
      <c r="F20" s="15"/>
      <c r="G20" s="16" t="s">
        <v>36</v>
      </c>
      <c r="H20" s="11" t="s">
        <v>83</v>
      </c>
      <c r="I20" s="37" t="s">
        <v>68</v>
      </c>
      <c r="J20" s="36">
        <v>0</v>
      </c>
      <c r="K20" s="36">
        <v>0</v>
      </c>
      <c r="L20" s="36">
        <v>1957.63</v>
      </c>
      <c r="M20" s="36">
        <v>254.77</v>
      </c>
      <c r="N20" s="36">
        <v>1702.86</v>
      </c>
    </row>
    <row r="21" spans="1:14" s="1" customFormat="1" ht="15" x14ac:dyDescent="0.25">
      <c r="A21" s="12" t="s">
        <v>90</v>
      </c>
      <c r="B21" s="13"/>
      <c r="C21" s="13"/>
      <c r="D21" s="13"/>
      <c r="E21" s="14"/>
      <c r="F21" s="15"/>
      <c r="G21" s="16" t="s">
        <v>20</v>
      </c>
      <c r="H21" s="11" t="s">
        <v>83</v>
      </c>
      <c r="I21" s="37" t="s">
        <v>69</v>
      </c>
      <c r="J21" s="36">
        <v>0</v>
      </c>
      <c r="K21" s="36">
        <v>0</v>
      </c>
      <c r="L21" s="36">
        <v>2939.67</v>
      </c>
      <c r="M21" s="36">
        <v>319.79000000000002</v>
      </c>
      <c r="N21" s="36">
        <v>2619.88</v>
      </c>
    </row>
    <row r="22" spans="1:14" s="1" customFormat="1" ht="15" x14ac:dyDescent="0.25">
      <c r="A22" s="12" t="s">
        <v>98</v>
      </c>
      <c r="B22" s="13"/>
      <c r="C22" s="13"/>
      <c r="D22" s="13"/>
      <c r="E22" s="14"/>
      <c r="F22" s="15"/>
      <c r="G22" s="16" t="s">
        <v>37</v>
      </c>
      <c r="H22" s="11" t="s">
        <v>83</v>
      </c>
      <c r="I22" s="37" t="s">
        <v>67</v>
      </c>
      <c r="J22" s="36">
        <v>0</v>
      </c>
      <c r="K22" s="36">
        <v>0</v>
      </c>
      <c r="L22" s="36">
        <v>4190.25</v>
      </c>
      <c r="M22" s="36">
        <v>604.67999999999995</v>
      </c>
      <c r="N22" s="36">
        <v>3585.57</v>
      </c>
    </row>
    <row r="23" spans="1:14" s="1" customFormat="1" ht="15" x14ac:dyDescent="0.25">
      <c r="A23" s="12" t="s">
        <v>62</v>
      </c>
      <c r="B23" s="13"/>
      <c r="C23" s="13"/>
      <c r="D23" s="13"/>
      <c r="E23" s="14"/>
      <c r="F23" s="18"/>
      <c r="G23" s="16" t="s">
        <v>34</v>
      </c>
      <c r="H23" s="11" t="s">
        <v>83</v>
      </c>
      <c r="I23" s="37" t="s">
        <v>67</v>
      </c>
      <c r="J23" s="36">
        <v>0</v>
      </c>
      <c r="K23" s="36">
        <v>0</v>
      </c>
      <c r="L23" s="36">
        <v>2319.61</v>
      </c>
      <c r="M23" s="36">
        <v>319.57</v>
      </c>
      <c r="N23" s="36">
        <v>2000.04</v>
      </c>
    </row>
    <row r="24" spans="1:14" s="1" customFormat="1" ht="15" x14ac:dyDescent="0.25">
      <c r="A24" s="12" t="s">
        <v>63</v>
      </c>
      <c r="B24" s="13"/>
      <c r="C24" s="13"/>
      <c r="D24" s="13"/>
      <c r="E24" s="14"/>
      <c r="F24" s="18"/>
      <c r="G24" s="16" t="s">
        <v>35</v>
      </c>
      <c r="H24" s="11" t="s">
        <v>83</v>
      </c>
      <c r="I24" s="37" t="s">
        <v>70</v>
      </c>
      <c r="J24" s="36">
        <v>0</v>
      </c>
      <c r="K24" s="36">
        <v>0</v>
      </c>
      <c r="L24" s="36">
        <v>3652.29</v>
      </c>
      <c r="M24" s="36">
        <v>488.41</v>
      </c>
      <c r="N24" s="36">
        <v>3163.88</v>
      </c>
    </row>
    <row r="25" spans="1:14" s="1" customFormat="1" ht="15" x14ac:dyDescent="0.25">
      <c r="A25" s="12" t="s">
        <v>99</v>
      </c>
      <c r="B25" s="13"/>
      <c r="C25" s="13"/>
      <c r="D25" s="13"/>
      <c r="E25" s="14"/>
      <c r="F25" s="18">
        <v>1</v>
      </c>
      <c r="G25" s="16" t="s">
        <v>38</v>
      </c>
      <c r="H25" s="11" t="s">
        <v>83</v>
      </c>
      <c r="I25" s="37" t="s">
        <v>71</v>
      </c>
      <c r="J25" s="36">
        <v>0</v>
      </c>
      <c r="K25" s="36">
        <v>0</v>
      </c>
      <c r="L25" s="36">
        <v>5900</v>
      </c>
      <c r="M25" s="36">
        <v>569.35000000000036</v>
      </c>
      <c r="N25" s="36">
        <v>5330.65</v>
      </c>
    </row>
    <row r="26" spans="1:14" s="34" customFormat="1" x14ac:dyDescent="0.25">
      <c r="A26" s="12" t="s">
        <v>82</v>
      </c>
      <c r="B26" s="13"/>
      <c r="C26" s="13"/>
      <c r="D26" s="13"/>
      <c r="E26" s="14"/>
      <c r="F26" s="15"/>
      <c r="G26" s="16" t="s">
        <v>39</v>
      </c>
      <c r="H26" s="11" t="s">
        <v>83</v>
      </c>
      <c r="I26" s="38"/>
      <c r="J26" s="36">
        <v>0</v>
      </c>
      <c r="K26" s="36">
        <v>0</v>
      </c>
      <c r="L26" s="36">
        <v>0</v>
      </c>
      <c r="M26" s="36">
        <v>0</v>
      </c>
      <c r="N26" s="36">
        <v>0</v>
      </c>
    </row>
    <row r="27" spans="1:14" s="34" customFormat="1" x14ac:dyDescent="0.25">
      <c r="A27" s="12" t="s">
        <v>82</v>
      </c>
      <c r="B27" s="13"/>
      <c r="C27" s="13"/>
      <c r="D27" s="13"/>
      <c r="E27" s="14"/>
      <c r="F27" s="18"/>
      <c r="G27" s="16" t="s">
        <v>40</v>
      </c>
      <c r="H27" s="11" t="s">
        <v>83</v>
      </c>
      <c r="I27" s="38"/>
      <c r="J27" s="36">
        <v>0</v>
      </c>
      <c r="K27" s="36">
        <v>0</v>
      </c>
      <c r="L27" s="36">
        <v>0</v>
      </c>
      <c r="M27" s="36">
        <v>0</v>
      </c>
      <c r="N27" s="36">
        <v>0</v>
      </c>
    </row>
    <row r="28" spans="1:14" s="34" customFormat="1" ht="15" x14ac:dyDescent="0.25">
      <c r="A28" s="12" t="s">
        <v>100</v>
      </c>
      <c r="B28" s="13"/>
      <c r="C28" s="13"/>
      <c r="D28" s="13"/>
      <c r="E28" s="14"/>
      <c r="F28" s="18">
        <v>1</v>
      </c>
      <c r="G28" s="16" t="s">
        <v>64</v>
      </c>
      <c r="H28" s="11" t="s">
        <v>83</v>
      </c>
      <c r="I28" s="37" t="s">
        <v>72</v>
      </c>
      <c r="J28" s="36">
        <v>0</v>
      </c>
      <c r="K28" s="36">
        <v>0</v>
      </c>
      <c r="L28" s="36">
        <v>12900</v>
      </c>
      <c r="M28" s="36">
        <v>1244.8500000000004</v>
      </c>
      <c r="N28" s="36">
        <v>11655.15</v>
      </c>
    </row>
    <row r="29" spans="1:14" s="34" customFormat="1" ht="15" x14ac:dyDescent="0.25">
      <c r="A29" s="12" t="s">
        <v>94</v>
      </c>
      <c r="B29" s="13"/>
      <c r="C29" s="13"/>
      <c r="D29" s="13"/>
      <c r="E29" s="14"/>
      <c r="F29" s="18">
        <v>1</v>
      </c>
      <c r="G29" s="16" t="s">
        <v>92</v>
      </c>
      <c r="H29" s="11" t="s">
        <v>83</v>
      </c>
      <c r="I29" s="37" t="s">
        <v>72</v>
      </c>
      <c r="J29" s="36">
        <v>0</v>
      </c>
      <c r="K29" s="36">
        <v>0</v>
      </c>
      <c r="L29" s="36">
        <v>15288.35</v>
      </c>
      <c r="M29" s="36">
        <v>1475.325775</v>
      </c>
      <c r="N29" s="36">
        <v>13813.024225000001</v>
      </c>
    </row>
    <row r="30" spans="1:14" s="1" customFormat="1" x14ac:dyDescent="0.25">
      <c r="A30" s="12" t="s">
        <v>86</v>
      </c>
      <c r="B30" s="13"/>
      <c r="C30" s="13"/>
      <c r="D30" s="13"/>
      <c r="E30" s="14"/>
      <c r="F30" s="18"/>
      <c r="G30" s="16" t="s">
        <v>41</v>
      </c>
      <c r="H30" s="11" t="s">
        <v>83</v>
      </c>
      <c r="I30" s="22" t="s">
        <v>44</v>
      </c>
      <c r="J30" s="36">
        <v>0</v>
      </c>
      <c r="K30" s="36">
        <v>0</v>
      </c>
      <c r="L30" s="36">
        <v>6986.8</v>
      </c>
      <c r="M30" s="36">
        <v>1642.39</v>
      </c>
      <c r="N30" s="36">
        <v>5344.41</v>
      </c>
    </row>
    <row r="31" spans="1:14" s="1" customFormat="1" x14ac:dyDescent="0.25">
      <c r="A31" s="12" t="s">
        <v>91</v>
      </c>
      <c r="B31" s="13"/>
      <c r="C31" s="13"/>
      <c r="D31" s="13"/>
      <c r="E31" s="14"/>
      <c r="F31" s="15"/>
      <c r="G31" s="39" t="s">
        <v>55</v>
      </c>
      <c r="H31" s="11" t="s">
        <v>83</v>
      </c>
      <c r="I31" s="22" t="s">
        <v>56</v>
      </c>
      <c r="J31" s="36">
        <v>0</v>
      </c>
      <c r="K31" s="36">
        <v>0</v>
      </c>
      <c r="L31" s="36">
        <v>4727.72</v>
      </c>
      <c r="M31" s="36">
        <v>728.28</v>
      </c>
      <c r="N31" s="36">
        <v>3999.44</v>
      </c>
    </row>
    <row r="32" spans="1:14" s="1" customFormat="1" ht="15" x14ac:dyDescent="0.25">
      <c r="A32" s="12" t="s">
        <v>49</v>
      </c>
      <c r="B32" s="13"/>
      <c r="C32" s="13"/>
      <c r="D32" s="13"/>
      <c r="E32" s="14"/>
      <c r="F32" s="15"/>
      <c r="G32" s="39" t="s">
        <v>48</v>
      </c>
      <c r="H32" s="11" t="s">
        <v>83</v>
      </c>
      <c r="I32" s="37" t="s">
        <v>73</v>
      </c>
      <c r="J32" s="36">
        <v>0</v>
      </c>
      <c r="K32" s="36">
        <v>0</v>
      </c>
      <c r="L32" s="36">
        <v>4926.91</v>
      </c>
      <c r="M32" s="36">
        <v>794.71</v>
      </c>
      <c r="N32" s="36">
        <v>4132.2</v>
      </c>
    </row>
    <row r="33" spans="1:14" s="1" customFormat="1" ht="13.5" customHeight="1" x14ac:dyDescent="0.25">
      <c r="A33" s="12" t="s">
        <v>58</v>
      </c>
      <c r="B33" s="13"/>
      <c r="C33" s="13"/>
      <c r="D33" s="13"/>
      <c r="E33" s="14"/>
      <c r="F33" s="18"/>
      <c r="G33" s="16" t="s">
        <v>65</v>
      </c>
      <c r="H33" s="11" t="s">
        <v>83</v>
      </c>
      <c r="I33" s="37" t="s">
        <v>74</v>
      </c>
      <c r="J33" s="36">
        <v>4359.6400000000003</v>
      </c>
      <c r="K33" s="36">
        <v>0</v>
      </c>
      <c r="L33" s="36">
        <v>4902.03</v>
      </c>
      <c r="M33" s="36">
        <v>4435.57</v>
      </c>
      <c r="N33" s="36">
        <v>466.46</v>
      </c>
    </row>
    <row r="34" spans="1:14" s="1" customFormat="1" ht="15" x14ac:dyDescent="0.25">
      <c r="A34" s="12" t="s">
        <v>31</v>
      </c>
      <c r="B34" s="13"/>
      <c r="C34" s="13"/>
      <c r="D34" s="13"/>
      <c r="E34" s="14"/>
      <c r="F34" s="15"/>
      <c r="G34" s="16" t="s">
        <v>27</v>
      </c>
      <c r="H34" s="11" t="s">
        <v>83</v>
      </c>
      <c r="I34" s="37" t="s">
        <v>75</v>
      </c>
      <c r="J34" s="36">
        <v>0</v>
      </c>
      <c r="K34" s="36">
        <v>0</v>
      </c>
      <c r="L34" s="36">
        <v>3893.78</v>
      </c>
      <c r="M34" s="36">
        <v>524.92999999999995</v>
      </c>
      <c r="N34" s="36">
        <v>3368.85</v>
      </c>
    </row>
    <row r="35" spans="1:14" s="17" customFormat="1" x14ac:dyDescent="0.25">
      <c r="A35" s="12" t="s">
        <v>50</v>
      </c>
      <c r="B35" s="13"/>
      <c r="C35" s="13"/>
      <c r="D35" s="13"/>
      <c r="E35" s="14"/>
      <c r="F35" s="15"/>
      <c r="G35" s="16" t="s">
        <v>42</v>
      </c>
      <c r="H35" s="11" t="s">
        <v>83</v>
      </c>
      <c r="I35" s="22" t="s">
        <v>53</v>
      </c>
      <c r="J35" s="36">
        <v>0</v>
      </c>
      <c r="K35" s="36">
        <v>0</v>
      </c>
      <c r="L35" s="36">
        <v>4786.99</v>
      </c>
      <c r="M35" s="36">
        <v>801.79</v>
      </c>
      <c r="N35" s="36">
        <v>3985.2</v>
      </c>
    </row>
    <row r="36" spans="1:14" s="17" customFormat="1" ht="15" x14ac:dyDescent="0.25">
      <c r="A36" s="12" t="s">
        <v>45</v>
      </c>
      <c r="B36" s="13"/>
      <c r="C36" s="13"/>
      <c r="D36" s="13"/>
      <c r="E36" s="14"/>
      <c r="F36" s="15"/>
      <c r="G36" s="16" t="s">
        <v>17</v>
      </c>
      <c r="H36" s="11" t="s">
        <v>83</v>
      </c>
      <c r="I36" s="37" t="s">
        <v>76</v>
      </c>
      <c r="J36" s="36">
        <v>0</v>
      </c>
      <c r="K36" s="36">
        <v>0</v>
      </c>
      <c r="L36" s="36">
        <v>4657.95</v>
      </c>
      <c r="M36" s="36">
        <v>790.32</v>
      </c>
      <c r="N36" s="36">
        <v>3867.63</v>
      </c>
    </row>
    <row r="37" spans="1:14" s="29" customFormat="1" ht="15" x14ac:dyDescent="0.25">
      <c r="A37" s="23" t="s">
        <v>89</v>
      </c>
      <c r="B37" s="24"/>
      <c r="C37" s="24"/>
      <c r="D37" s="24"/>
      <c r="E37" s="25"/>
      <c r="F37" s="26"/>
      <c r="G37" s="27" t="s">
        <v>87</v>
      </c>
      <c r="H37" s="28" t="s">
        <v>83</v>
      </c>
      <c r="I37" s="37" t="s">
        <v>77</v>
      </c>
      <c r="J37" s="36">
        <v>0</v>
      </c>
      <c r="K37" s="36">
        <v>0</v>
      </c>
      <c r="L37" s="36">
        <v>9318.23</v>
      </c>
      <c r="M37" s="36">
        <v>2951.5699999999997</v>
      </c>
      <c r="N37" s="36">
        <v>6366.66</v>
      </c>
    </row>
    <row r="38" spans="1:14" s="17" customFormat="1" ht="15" x14ac:dyDescent="0.25">
      <c r="A38" s="12" t="s">
        <v>46</v>
      </c>
      <c r="B38" s="13"/>
      <c r="C38" s="13"/>
      <c r="D38" s="13"/>
      <c r="E38" s="14"/>
      <c r="F38" s="15"/>
      <c r="G38" s="16" t="s">
        <v>18</v>
      </c>
      <c r="H38" s="11" t="s">
        <v>83</v>
      </c>
      <c r="I38" s="37" t="s">
        <v>78</v>
      </c>
      <c r="J38" s="36">
        <v>0</v>
      </c>
      <c r="K38" s="36">
        <v>0</v>
      </c>
      <c r="L38" s="36">
        <v>4536.05</v>
      </c>
      <c r="M38" s="36">
        <v>707.01</v>
      </c>
      <c r="N38" s="36">
        <v>3829.04</v>
      </c>
    </row>
    <row r="39" spans="1:14" s="34" customFormat="1" x14ac:dyDescent="0.25">
      <c r="A39" s="12" t="s">
        <v>51</v>
      </c>
      <c r="B39" s="13"/>
      <c r="C39" s="13"/>
      <c r="D39" s="13"/>
      <c r="E39" s="14"/>
      <c r="F39" s="18"/>
      <c r="G39" s="16" t="s">
        <v>43</v>
      </c>
      <c r="H39" s="11" t="s">
        <v>83</v>
      </c>
      <c r="I39" s="22" t="s">
        <v>52</v>
      </c>
      <c r="J39" s="36">
        <v>0</v>
      </c>
      <c r="K39" s="36">
        <v>0</v>
      </c>
      <c r="L39" s="36">
        <v>8632.83</v>
      </c>
      <c r="M39" s="36">
        <v>2208.6099999999997</v>
      </c>
      <c r="N39" s="36">
        <v>6424.22</v>
      </c>
    </row>
    <row r="40" spans="1:14" s="1" customFormat="1" ht="15" x14ac:dyDescent="0.25">
      <c r="A40" s="12" t="s">
        <v>62</v>
      </c>
      <c r="B40" s="13"/>
      <c r="C40" s="13"/>
      <c r="D40" s="13"/>
      <c r="E40" s="14"/>
      <c r="F40" s="18"/>
      <c r="G40" s="16" t="s">
        <v>61</v>
      </c>
      <c r="H40" s="11" t="s">
        <v>83</v>
      </c>
      <c r="I40" s="40" t="s">
        <v>79</v>
      </c>
      <c r="J40" s="36">
        <v>0</v>
      </c>
      <c r="K40" s="36">
        <v>0</v>
      </c>
      <c r="L40" s="36">
        <v>2319.61</v>
      </c>
      <c r="M40" s="36">
        <v>319.57</v>
      </c>
      <c r="N40" s="36">
        <v>2000.04</v>
      </c>
    </row>
    <row r="41" spans="1:14" s="17" customFormat="1" ht="15" x14ac:dyDescent="0.25">
      <c r="A41" s="12" t="s">
        <v>82</v>
      </c>
      <c r="B41" s="13"/>
      <c r="C41" s="13"/>
      <c r="D41" s="13"/>
      <c r="E41" s="14"/>
      <c r="F41" s="18"/>
      <c r="G41" s="16" t="s">
        <v>59</v>
      </c>
      <c r="H41" s="11" t="s">
        <v>83</v>
      </c>
      <c r="I41" s="40"/>
      <c r="J41" s="36">
        <v>0</v>
      </c>
      <c r="K41" s="36">
        <v>0</v>
      </c>
      <c r="L41" s="36">
        <v>0</v>
      </c>
      <c r="M41" s="36">
        <v>0</v>
      </c>
      <c r="N41" s="36">
        <v>0</v>
      </c>
    </row>
    <row r="42" spans="1:14" s="1" customFormat="1" ht="15" x14ac:dyDescent="0.25">
      <c r="A42" s="12" t="s">
        <v>95</v>
      </c>
      <c r="B42" s="13"/>
      <c r="C42" s="13"/>
      <c r="D42" s="13"/>
      <c r="E42" s="14"/>
      <c r="F42" s="18"/>
      <c r="G42" s="16" t="s">
        <v>60</v>
      </c>
      <c r="H42" s="11" t="s">
        <v>83</v>
      </c>
      <c r="I42" s="40" t="s">
        <v>80</v>
      </c>
      <c r="J42" s="36">
        <v>0</v>
      </c>
      <c r="K42" s="36">
        <v>0</v>
      </c>
      <c r="L42" s="36">
        <v>3682.35</v>
      </c>
      <c r="M42" s="36">
        <v>496.49</v>
      </c>
      <c r="N42" s="36">
        <v>3185.86</v>
      </c>
    </row>
    <row r="43" spans="1:14" s="1" customFormat="1" ht="15" x14ac:dyDescent="0.25">
      <c r="A43" s="12" t="s">
        <v>31</v>
      </c>
      <c r="B43" s="13"/>
      <c r="C43" s="13"/>
      <c r="D43" s="13"/>
      <c r="E43" s="14"/>
      <c r="F43" s="18"/>
      <c r="G43" s="16" t="s">
        <v>15</v>
      </c>
      <c r="H43" s="11" t="s">
        <v>83</v>
      </c>
      <c r="I43" s="40" t="s">
        <v>81</v>
      </c>
      <c r="J43" s="36">
        <v>0</v>
      </c>
      <c r="K43" s="36">
        <v>0</v>
      </c>
      <c r="L43" s="36">
        <v>3893.78</v>
      </c>
      <c r="M43" s="36">
        <v>524.92999999999995</v>
      </c>
      <c r="N43" s="36">
        <v>3368.85</v>
      </c>
    </row>
    <row r="44" spans="1:14" s="1" customFormat="1" x14ac:dyDescent="0.25">
      <c r="A44" s="3"/>
      <c r="B44" s="2"/>
      <c r="C44" s="2"/>
      <c r="D44" s="2"/>
      <c r="E44" s="2"/>
      <c r="F44" s="3"/>
      <c r="G44" s="4"/>
      <c r="H44" s="2"/>
      <c r="I44" s="2"/>
      <c r="J44" s="2"/>
      <c r="K44" s="2"/>
      <c r="L44" s="2"/>
      <c r="M44" s="2"/>
      <c r="N44" s="2"/>
    </row>
    <row r="45" spans="1:14" s="1" customFormat="1" x14ac:dyDescent="0.25">
      <c r="A45" s="19" t="s">
        <v>21</v>
      </c>
      <c r="B45" s="2"/>
      <c r="C45" s="2"/>
      <c r="D45" s="2" t="s">
        <v>22</v>
      </c>
      <c r="F45" s="3"/>
      <c r="G45" s="4"/>
      <c r="H45" s="2"/>
      <c r="I45" s="2"/>
      <c r="J45" s="2"/>
      <c r="K45" s="2"/>
      <c r="L45" s="2"/>
      <c r="M45" s="2"/>
      <c r="N45" s="2"/>
    </row>
    <row r="47" spans="1:14" s="1" customFormat="1" x14ac:dyDescent="0.25">
      <c r="A47" s="19" t="s">
        <v>23</v>
      </c>
      <c r="B47" s="2"/>
      <c r="C47" s="2"/>
      <c r="D47" s="2"/>
      <c r="E47" s="2"/>
      <c r="F47" s="3"/>
      <c r="G47" s="4"/>
      <c r="H47" s="2"/>
      <c r="I47" s="2"/>
      <c r="J47" s="2"/>
      <c r="K47" s="2"/>
      <c r="L47" s="2"/>
      <c r="M47" s="2"/>
      <c r="N47" s="2"/>
    </row>
    <row r="48" spans="1:14" s="1" customFormat="1" x14ac:dyDescent="0.25">
      <c r="A48" s="20" t="s">
        <v>93</v>
      </c>
      <c r="B48" s="2"/>
      <c r="C48" s="2"/>
      <c r="D48" s="2"/>
      <c r="E48" s="2"/>
      <c r="F48" s="2"/>
      <c r="G48" s="4"/>
      <c r="H48" s="2"/>
      <c r="I48" s="21" t="s">
        <v>24</v>
      </c>
      <c r="J48" s="43">
        <f ca="1">TODAY()</f>
        <v>44952</v>
      </c>
      <c r="K48" s="43"/>
      <c r="L48" s="2"/>
      <c r="M48" s="2"/>
      <c r="N48" s="2"/>
    </row>
    <row r="52" spans="1:14" s="1" customFormat="1" x14ac:dyDescent="0.25">
      <c r="A52" s="5" t="s">
        <v>25</v>
      </c>
      <c r="B52" s="2"/>
      <c r="C52" s="2"/>
      <c r="D52" s="2"/>
      <c r="E52" s="2"/>
      <c r="F52" s="3"/>
      <c r="G52" s="4"/>
      <c r="H52" s="2"/>
      <c r="I52" s="2"/>
      <c r="J52" s="2"/>
      <c r="K52" s="2"/>
      <c r="L52" s="2"/>
      <c r="M52" s="2"/>
      <c r="N52" s="2"/>
    </row>
  </sheetData>
  <autoFilter ref="A11:N43">
    <filterColumn colId="0" showButton="0"/>
    <filterColumn colId="1" showButton="0"/>
    <filterColumn colId="2" showButton="0"/>
    <filterColumn colId="3" showButton="0"/>
  </autoFilter>
  <mergeCells count="3">
    <mergeCell ref="A3:N3"/>
    <mergeCell ref="A11:E11"/>
    <mergeCell ref="J48:K48"/>
  </mergeCells>
  <hyperlinks>
    <hyperlink ref="I13" r:id="rId1"/>
    <hyperlink ref="I14" r:id="rId2"/>
    <hyperlink ref="I17" r:id="rId3"/>
    <hyperlink ref="I23" r:id="rId4"/>
    <hyperlink ref="I20" r:id="rId5"/>
    <hyperlink ref="I21" r:id="rId6"/>
    <hyperlink ref="I22" r:id="rId7"/>
    <hyperlink ref="I24" r:id="rId8"/>
    <hyperlink ref="I25" r:id="rId9"/>
    <hyperlink ref="I32" r:id="rId10"/>
    <hyperlink ref="I34" r:id="rId11"/>
    <hyperlink ref="I36" r:id="rId12"/>
    <hyperlink ref="I37" r:id="rId13"/>
    <hyperlink ref="I38" r:id="rId14"/>
    <hyperlink ref="I40" r:id="rId15"/>
    <hyperlink ref="I42" r:id="rId16"/>
    <hyperlink ref="I43" r:id="rId17"/>
    <hyperlink ref="I29" r:id="rId18"/>
    <hyperlink ref="I28" r:id="rId1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14.28515625" bestFit="1" customWidth="1"/>
    <col min="2" max="2" width="13.28515625" bestFit="1" customWidth="1"/>
    <col min="3" max="3" width="14.28515625" bestFit="1" customWidth="1"/>
  </cols>
  <sheetData>
    <row r="1" spans="1:3" x14ac:dyDescent="0.25">
      <c r="A1" s="32">
        <v>7000</v>
      </c>
      <c r="B1" s="33">
        <f>SUM(B2:B6)</f>
        <v>675.5</v>
      </c>
      <c r="C1" s="32">
        <f>A1-B1</f>
        <v>6324.5</v>
      </c>
    </row>
    <row r="2" spans="1:3" x14ac:dyDescent="0.25">
      <c r="A2" s="30">
        <v>6.4999999999999997E-3</v>
      </c>
      <c r="B2" s="32">
        <f>$A$1*A2</f>
        <v>45.5</v>
      </c>
    </row>
    <row r="3" spans="1:3" x14ac:dyDescent="0.25">
      <c r="A3" s="31">
        <v>0.03</v>
      </c>
      <c r="B3" s="32">
        <f t="shared" ref="B3:B6" si="0">$A$1*A3</f>
        <v>210</v>
      </c>
    </row>
    <row r="4" spans="1:3" x14ac:dyDescent="0.25">
      <c r="A4" s="30">
        <v>1.4999999999999999E-2</v>
      </c>
      <c r="B4" s="32">
        <f t="shared" si="0"/>
        <v>105</v>
      </c>
    </row>
    <row r="5" spans="1:3" x14ac:dyDescent="0.25">
      <c r="A5" s="31">
        <v>0.01</v>
      </c>
      <c r="B5" s="32">
        <f t="shared" si="0"/>
        <v>70</v>
      </c>
    </row>
    <row r="6" spans="1:3" x14ac:dyDescent="0.25">
      <c r="A6" s="30">
        <v>3.5000000000000003E-2</v>
      </c>
      <c r="B6" s="32">
        <f t="shared" si="0"/>
        <v>245.00000000000003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HEMNSL</vt:lpstr>
      <vt:lpstr>Plan1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Gilciene Marcelino da Silva</cp:lastModifiedBy>
  <cp:lastPrinted>2022-12-14T16:39:58Z</cp:lastPrinted>
  <dcterms:created xsi:type="dcterms:W3CDTF">2022-02-02T21:39:11Z</dcterms:created>
  <dcterms:modified xsi:type="dcterms:W3CDTF">2023-01-26T12:06:54Z</dcterms:modified>
</cp:coreProperties>
</file>