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Marketing\HEMNSL\10. Pessoal\10.4 - Relação mensal do membros da Diretoria e das Chefias de seu organograma com as respectivas remunerações\2022\Nova pasta\"/>
    </mc:Choice>
  </mc:AlternateContent>
  <bookViews>
    <workbookView xWindow="0" yWindow="0" windowWidth="28800" windowHeight="12435"/>
  </bookViews>
  <sheets>
    <sheet name="HEMNSL" sheetId="1" r:id="rId1"/>
  </sheets>
  <externalReferences>
    <externalReference r:id="rId2"/>
    <externalReference r:id="rId3"/>
  </externalReferences>
  <definedNames>
    <definedName name="_xlnm._FilterDatabase" localSheetId="0" hidden="1">HEMNSL!$A$11:$N$43</definedName>
    <definedName name="_xlnm.Print_Area" localSheetId="0">HEMNSL!$A$1:$N$52</definedName>
    <definedName name="_xlnm.Print_Titles" localSheetId="0">HEMNSL!$1:$11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9" i="1" l="1"/>
  <c r="L39" i="1"/>
  <c r="N37" i="1"/>
  <c r="L37" i="1"/>
  <c r="M37" i="1" s="1"/>
  <c r="M14" i="1"/>
  <c r="N14" i="1"/>
  <c r="L14" i="1"/>
  <c r="N43" i="1"/>
  <c r="M43" i="1"/>
  <c r="L43" i="1"/>
  <c r="K43" i="1"/>
  <c r="J43" i="1"/>
  <c r="N42" i="1"/>
  <c r="M42" i="1"/>
  <c r="L42" i="1"/>
  <c r="K42" i="1"/>
  <c r="J42" i="1"/>
  <c r="N40" i="1"/>
  <c r="M40" i="1"/>
  <c r="L40" i="1"/>
  <c r="K40" i="1"/>
  <c r="J40" i="1"/>
  <c r="N38" i="1"/>
  <c r="M38" i="1"/>
  <c r="L38" i="1"/>
  <c r="K38" i="1"/>
  <c r="J38" i="1"/>
  <c r="N36" i="1"/>
  <c r="M36" i="1"/>
  <c r="L36" i="1"/>
  <c r="K36" i="1"/>
  <c r="J36" i="1"/>
  <c r="N35" i="1"/>
  <c r="M35" i="1"/>
  <c r="L35" i="1"/>
  <c r="K35" i="1"/>
  <c r="J35" i="1"/>
  <c r="N34" i="1"/>
  <c r="M34" i="1"/>
  <c r="L34" i="1"/>
  <c r="K34" i="1"/>
  <c r="J34" i="1"/>
  <c r="N33" i="1"/>
  <c r="M33" i="1"/>
  <c r="L33" i="1"/>
  <c r="K33" i="1"/>
  <c r="J33" i="1"/>
  <c r="N32" i="1"/>
  <c r="M32" i="1"/>
  <c r="L32" i="1"/>
  <c r="K32" i="1"/>
  <c r="J32" i="1"/>
  <c r="N31" i="1"/>
  <c r="M31" i="1"/>
  <c r="L31" i="1"/>
  <c r="K31" i="1"/>
  <c r="J31" i="1"/>
  <c r="N30" i="1"/>
  <c r="M30" i="1"/>
  <c r="L30" i="1"/>
  <c r="K30" i="1"/>
  <c r="J30" i="1"/>
  <c r="N24" i="1"/>
  <c r="M24" i="1"/>
  <c r="L24" i="1"/>
  <c r="K24" i="1"/>
  <c r="J24" i="1"/>
  <c r="N23" i="1"/>
  <c r="M23" i="1"/>
  <c r="L23" i="1"/>
  <c r="K23" i="1"/>
  <c r="J23" i="1"/>
  <c r="N22" i="1"/>
  <c r="M22" i="1"/>
  <c r="L22" i="1"/>
  <c r="K22" i="1"/>
  <c r="J22" i="1"/>
  <c r="N21" i="1"/>
  <c r="M21" i="1"/>
  <c r="L21" i="1"/>
  <c r="K21" i="1"/>
  <c r="J21" i="1"/>
  <c r="N20" i="1"/>
  <c r="M20" i="1"/>
  <c r="L20" i="1"/>
  <c r="K20" i="1"/>
  <c r="J20" i="1"/>
  <c r="N19" i="1"/>
  <c r="M19" i="1"/>
  <c r="L19" i="1"/>
  <c r="K19" i="1"/>
  <c r="J19" i="1"/>
  <c r="N18" i="1"/>
  <c r="M18" i="1"/>
  <c r="L18" i="1"/>
  <c r="K18" i="1"/>
  <c r="J18" i="1"/>
  <c r="N17" i="1"/>
  <c r="M17" i="1"/>
  <c r="L17" i="1"/>
  <c r="K17" i="1"/>
  <c r="J17" i="1"/>
  <c r="N16" i="1"/>
  <c r="M16" i="1"/>
  <c r="L16" i="1"/>
  <c r="K16" i="1"/>
  <c r="J16" i="1"/>
  <c r="N15" i="1"/>
  <c r="M15" i="1"/>
  <c r="L15" i="1"/>
  <c r="K15" i="1"/>
  <c r="J15" i="1"/>
  <c r="N13" i="1"/>
  <c r="M13" i="1"/>
  <c r="L13" i="1"/>
  <c r="K13" i="1"/>
  <c r="J13" i="1"/>
  <c r="M39" i="1" l="1"/>
  <c r="J48" i="1"/>
</calcChain>
</file>

<file path=xl/sharedStrings.xml><?xml version="1.0" encoding="utf-8"?>
<sst xmlns="http://schemas.openxmlformats.org/spreadsheetml/2006/main" count="144" uniqueCount="103">
  <si>
    <t>RELAÇÃO MENSAL DOS MEMBROS DA DIRETORIA E DAS CHEFIAS DE SEU ORGANOGRAMA COM SUAS RESPECTIVAS REMUNERAÇÕES</t>
  </si>
  <si>
    <r>
      <rPr>
        <b/>
        <sz val="11"/>
        <color rgb="FF000000"/>
        <rFont val="Liberation Sans"/>
      </rPr>
      <t>NOME DA OSS:</t>
    </r>
    <r>
      <rPr>
        <sz val="11"/>
        <color theme="1"/>
        <rFont val="Calibri"/>
        <family val="2"/>
        <scheme val="minor"/>
      </rPr>
      <t xml:space="preserve"> IGH - INSTITUTO DE GESTÃO E HUMANIZAÇÃO</t>
    </r>
  </si>
  <si>
    <t>MÊS/ANO:</t>
  </si>
  <si>
    <t>NOME DO DIRIGENTES DA ENTIDADE DE ACORDO COM ORGANOGRAMA</t>
  </si>
  <si>
    <t>NOTAS</t>
  </si>
  <si>
    <t>CARGO</t>
  </si>
  <si>
    <t>TELEFONE</t>
  </si>
  <si>
    <t>E-MAIL</t>
  </si>
  <si>
    <t>Abono de Ferias / Férias CLT (R$)</t>
  </si>
  <si>
    <t>Valor 13º (R$)</t>
  </si>
  <si>
    <t>Salário do Mês (R$)</t>
  </si>
  <si>
    <t>Demais Descontos (R$)</t>
  </si>
  <si>
    <t>Valor Líquido (R$)</t>
  </si>
  <si>
    <t>LARYSSA SANTA CRUZ MARTINS BARBOSA</t>
  </si>
  <si>
    <t>laryssa.barbosa@igh.org.br</t>
  </si>
  <si>
    <t>NIR</t>
  </si>
  <si>
    <t>SCIH</t>
  </si>
  <si>
    <t>SERVIÇO SOCIAL</t>
  </si>
  <si>
    <t>FISIOTERAPIA</t>
  </si>
  <si>
    <t>ALMOXARIFADO</t>
  </si>
  <si>
    <t>SESMT</t>
  </si>
  <si>
    <t>FONTE DOS DADOS EXTRAÍDOS:</t>
  </si>
  <si>
    <t>ORGANOGRAMA / FOLHA DE PAGAMENTO MENSAL / RELATÓRIO 0500 / CONTRATOS DE PRESTAÇÃO DE SERVIÇOS E RESPECTIVOS TERMOS ADITIVOS.</t>
  </si>
  <si>
    <t>NOTAS:</t>
  </si>
  <si>
    <t>Atualizado em:</t>
  </si>
  <si>
    <t>ASSINATURA DO RESPONSÁVEL:</t>
  </si>
  <si>
    <t>DIRETOR (A) GERAL</t>
  </si>
  <si>
    <t>TRANSPORTE INTERNO</t>
  </si>
  <si>
    <t>DIRETOR (A) OPERACIONAL</t>
  </si>
  <si>
    <t>juliana.paixao@igh.org.br</t>
  </si>
  <si>
    <t>coord.adm.hemnsl@igh.org.br</t>
  </si>
  <si>
    <t>ALICE DE ANDRADE SILVA BRITO</t>
  </si>
  <si>
    <t>COORDENAÇÃO OPERACIONAL</t>
  </si>
  <si>
    <t>recepcao.nsl@igh.org.br</t>
  </si>
  <si>
    <t>COORDENAÇÃO DE HOTELARIA</t>
  </si>
  <si>
    <t>COORDENAÇÃO DE FATURAMENTO</t>
  </si>
  <si>
    <t>PATRIMÔNIO</t>
  </si>
  <si>
    <t>SND</t>
  </si>
  <si>
    <t>DIRETORIA TÉCNICA</t>
  </si>
  <si>
    <t>GERÊNCIA MÉDICA</t>
  </si>
  <si>
    <t>COORDENAÇÃO MÉDICA</t>
  </si>
  <si>
    <t>GERÊNCIA DE ENFERMAGEM</t>
  </si>
  <si>
    <t>COORDENAÇÃO DE FARMÁCIA</t>
  </si>
  <si>
    <t>LABORATÓRIO</t>
  </si>
  <si>
    <t>enfermagem.nsl@igh.org.br</t>
  </si>
  <si>
    <t>LOURDES MARIA DE PAULA SANTOS</t>
  </si>
  <si>
    <t>THATIANY CHRISTINA RODRIGUES IKEDA</t>
  </si>
  <si>
    <t>CONTRATOS</t>
  </si>
  <si>
    <t>COORD. DE ENF. UCIN</t>
  </si>
  <si>
    <t>PAULA LORENA CARVALHO MOTTA</t>
  </si>
  <si>
    <t>ELIEDNA TEIXEIRA DA SILVA</t>
  </si>
  <si>
    <t>PAULA CAMPOS SCHLITZER HAUSS</t>
  </si>
  <si>
    <t>laboratorio.mnsl@igh.org.br</t>
  </si>
  <si>
    <t>farmacia.nsl@igh.org.br</t>
  </si>
  <si>
    <t>almox.nsl@igh.org.br</t>
  </si>
  <si>
    <t>COORD. DE ENF. CENTRO CIRÚRGICO / CME</t>
  </si>
  <si>
    <t>ccirurgico.nsl@igh.org.br</t>
  </si>
  <si>
    <t>DIRETOR (A) REGIONAL</t>
  </si>
  <si>
    <t>ANGELA SANTOS SILVA FABBRIN</t>
  </si>
  <si>
    <t>COORD. DE ENF. ELETROCARDIOGRAMA</t>
  </si>
  <si>
    <t>MANUTENÇÃO PREDIAL</t>
  </si>
  <si>
    <t>HIGIENIZACAO</t>
  </si>
  <si>
    <t>HELENA PEREIRA FLORES</t>
  </si>
  <si>
    <t>SILVIA PEREIRA MACEDO DE MELLO</t>
  </si>
  <si>
    <t>GINECOLOGIA/OBSTETRICIA</t>
  </si>
  <si>
    <t>COORDENAÇÃO ENF. UI OBSTETRÍCIA</t>
  </si>
  <si>
    <t>ccih.nsl@igh.org.br</t>
  </si>
  <si>
    <t>lavanderia.mnsl@igh.org.br</t>
  </si>
  <si>
    <t>patrimonio.mnsl@igh.org.br</t>
  </si>
  <si>
    <t>sesmt.mnsl@igh.org.br</t>
  </si>
  <si>
    <t>faturamento.mnsl@igh.org.br</t>
  </si>
  <si>
    <t>diretoriatecnica.mnsl@igh.org.br</t>
  </si>
  <si>
    <t>obstetricia.mnsl@igh.org.br</t>
  </si>
  <si>
    <t>ucin.mnsl@igh.org.br</t>
  </si>
  <si>
    <t>ui obstetrícia.mnsl@igh.org.br</t>
  </si>
  <si>
    <t>interno.mnsl@igh.org.br</t>
  </si>
  <si>
    <t>social.mnsl@igh.org.br</t>
  </si>
  <si>
    <t>psicologa.mnsl@igh.org.br</t>
  </si>
  <si>
    <t>fisioterapia.mnsl@igh.org.br</t>
  </si>
  <si>
    <t>higienizacao.mnsl@igh.org.br</t>
  </si>
  <si>
    <t>predial.mnsl@igh.org.br</t>
  </si>
  <si>
    <t>nir.nsl@igh.org.br</t>
  </si>
  <si>
    <t>VAGO</t>
  </si>
  <si>
    <t>(62) 3999-3850</t>
  </si>
  <si>
    <t>GERALDO REIS DA SILVA</t>
  </si>
  <si>
    <t>COORDENAÇÃO ADMINISTRATIVA/SAME/ARQUIVO</t>
  </si>
  <si>
    <t>MARIA SOCORRO OLIVEIRA DE LIMA</t>
  </si>
  <si>
    <t>PSICOLOGA / OUVIDORIA</t>
  </si>
  <si>
    <t>JULIANE RODRIGUES FERREIRA DE SANTANA</t>
  </si>
  <si>
    <t>VIVIANE FERRO DA SILVA</t>
  </si>
  <si>
    <t>AUGUSTO CESAR STRELOW DE OLIVEIRA</t>
  </si>
  <si>
    <t>CARLA CRISTINA SANTOS DA SILVA</t>
  </si>
  <si>
    <t>PEDIATRIA</t>
  </si>
  <si>
    <t>(1) VÍNCULO PESSOA JURÍDICA</t>
  </si>
  <si>
    <t>MEDIALL BRASIL SA</t>
  </si>
  <si>
    <t>HANDERSON MORENO FORTES MAMEDE</t>
  </si>
  <si>
    <t>JULIANA PAIXAO SILVA PINTO</t>
  </si>
  <si>
    <t>JOSE FRANCISCO DE OLIVEIRA DANTAS</t>
  </si>
  <si>
    <t>MANOEL DA CONCEICAO DIAS GUIMARAES</t>
  </si>
  <si>
    <t>DENES RIBEIRO DE OLIVEIRA (DM SERVIÇOS MÉDICOS E TREINAMENTOS LTDA)</t>
  </si>
  <si>
    <t>TIAGO PEREIRA DE SANT ANA</t>
  </si>
  <si>
    <t>H2 TECNOLOGIA E SERVICOS MEDICOS LTDA</t>
  </si>
  <si>
    <r>
      <rPr>
        <b/>
        <sz val="11"/>
        <color rgb="FF000000"/>
        <rFont val="Liberation Sans"/>
      </rPr>
      <t>NOME DA UNIDADE GERIDA:</t>
    </r>
    <r>
      <rPr>
        <sz val="11"/>
        <color theme="1"/>
        <rFont val="Calibri"/>
        <family val="2"/>
        <scheme val="minor"/>
      </rPr>
      <t xml:space="preserve"> HOSPITAL ESTADUAL E MATERNIDADE NOSSA SENHORA DE LOURDES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</si>
</sst>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 &quot;#,##0.00&quot; &quot;;&quot;-&quot;#,##0.00&quot; &quot;;&quot; -&quot;00&quot; &quot;;&quot; &quot;@&quot; &quot;"/>
    <numFmt numFmtId="165" formatCode="dd\ &quot;de&quot;\ mmmm\ &quot;de&quot;\ yyyy"/>
  </numFmts>
  <fonts count="11" x14ac:knownFonts="1">
    <font>
      <sz val="11"/>
      <color theme="1"/>
      <name val="Calibri"/>
      <family val="2"/>
      <scheme val="minor"/>
    </font>
    <font>
      <sz val="11"/>
      <color rgb="FF000000"/>
      <name val="Liberation Sans"/>
    </font>
    <font>
      <b/>
      <sz val="11"/>
      <color rgb="FF000000"/>
      <name val="Liberation Sans"/>
    </font>
    <font>
      <b/>
      <sz val="10"/>
      <color rgb="FF000000"/>
      <name val="Liberation Serif"/>
    </font>
    <font>
      <u/>
      <sz val="11"/>
      <color rgb="FF0563C1"/>
      <name val="Liberation Sans"/>
    </font>
    <font>
      <u/>
      <sz val="11"/>
      <color theme="10"/>
      <name val="Calibri"/>
      <family val="2"/>
      <scheme val="minor"/>
    </font>
    <font>
      <b/>
      <u/>
      <sz val="11"/>
      <color rgb="FF000000"/>
      <name val="Liberation Sans"/>
    </font>
    <font>
      <b/>
      <sz val="10"/>
      <color rgb="FF000000"/>
      <name val="Calibri"/>
      <family val="2"/>
      <scheme val="minor"/>
    </font>
    <font>
      <u/>
      <sz val="10"/>
      <color rgb="FF0563C1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1"/>
      <name val="Liberation Sans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40">
    <xf numFmtId="0" fontId="0" fillId="0" borderId="0" xfId="0"/>
    <xf numFmtId="14" fontId="1" fillId="0" borderId="0" xfId="1" applyNumberFormat="1" applyAlignment="1">
      <alignment vertical="center"/>
    </xf>
    <xf numFmtId="0" fontId="1" fillId="0" borderId="0" xfId="1" applyAlignment="1">
      <alignment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vertical="center" wrapText="1"/>
    </xf>
    <xf numFmtId="0" fontId="2" fillId="0" borderId="0" xfId="1" applyFont="1" applyAlignment="1">
      <alignment vertical="center"/>
    </xf>
    <xf numFmtId="17" fontId="1" fillId="0" borderId="0" xfId="1" applyNumberFormat="1" applyAlignment="1">
      <alignment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4" fontId="1" fillId="0" borderId="6" xfId="2" applyNumberFormat="1" applyFill="1" applyBorder="1" applyAlignment="1">
      <alignment vertical="center"/>
    </xf>
    <xf numFmtId="0" fontId="1" fillId="0" borderId="3" xfId="1" applyFill="1" applyBorder="1" applyAlignment="1">
      <alignment vertical="center"/>
    </xf>
    <xf numFmtId="0" fontId="1" fillId="0" borderId="4" xfId="1" applyFill="1" applyBorder="1" applyAlignment="1">
      <alignment vertical="center"/>
    </xf>
    <xf numFmtId="0" fontId="1" fillId="0" borderId="5" xfId="1" applyFill="1" applyBorder="1" applyAlignment="1">
      <alignment vertical="center"/>
    </xf>
    <xf numFmtId="0" fontId="1" fillId="0" borderId="5" xfId="1" quotePrefix="1" applyFill="1" applyBorder="1" applyAlignment="1">
      <alignment horizontal="center" vertical="center"/>
    </xf>
    <xf numFmtId="0" fontId="1" fillId="0" borderId="1" xfId="1" applyFill="1" applyBorder="1" applyAlignment="1">
      <alignment horizontal="left" vertical="center" wrapText="1"/>
    </xf>
    <xf numFmtId="14" fontId="1" fillId="0" borderId="0" xfId="1" applyNumberFormat="1" applyFill="1" applyAlignment="1">
      <alignment vertical="center"/>
    </xf>
    <xf numFmtId="0" fontId="1" fillId="0" borderId="5" xfId="1" applyFill="1" applyBorder="1" applyAlignment="1">
      <alignment horizontal="center" vertical="center"/>
    </xf>
    <xf numFmtId="0" fontId="6" fillId="0" borderId="0" xfId="1" applyFont="1" applyAlignment="1">
      <alignment vertical="center"/>
    </xf>
    <xf numFmtId="0" fontId="1" fillId="0" borderId="0" xfId="1" quotePrefix="1" applyAlignment="1">
      <alignment vertical="center"/>
    </xf>
    <xf numFmtId="0" fontId="2" fillId="0" borderId="0" xfId="1" applyFont="1" applyAlignment="1">
      <alignment horizontal="right" vertical="center"/>
    </xf>
    <xf numFmtId="0" fontId="8" fillId="0" borderId="1" xfId="3" applyFont="1" applyFill="1" applyBorder="1" applyAlignment="1">
      <alignment vertical="center"/>
    </xf>
    <xf numFmtId="0" fontId="10" fillId="0" borderId="3" xfId="1" applyFont="1" applyFill="1" applyBorder="1" applyAlignment="1">
      <alignment vertical="center"/>
    </xf>
    <xf numFmtId="0" fontId="10" fillId="0" borderId="4" xfId="1" applyFont="1" applyFill="1" applyBorder="1" applyAlignment="1">
      <alignment vertical="center"/>
    </xf>
    <xf numFmtId="0" fontId="10" fillId="0" borderId="5" xfId="1" applyFont="1" applyFill="1" applyBorder="1" applyAlignment="1">
      <alignment vertical="center"/>
    </xf>
    <xf numFmtId="0" fontId="10" fillId="0" borderId="5" xfId="1" quotePrefix="1" applyFont="1" applyFill="1" applyBorder="1" applyAlignment="1">
      <alignment horizontal="center" vertical="center"/>
    </xf>
    <xf numFmtId="0" fontId="10" fillId="0" borderId="1" xfId="1" applyFont="1" applyFill="1" applyBorder="1" applyAlignment="1">
      <alignment horizontal="left" vertical="center" wrapText="1"/>
    </xf>
    <xf numFmtId="4" fontId="10" fillId="0" borderId="6" xfId="2" applyNumberFormat="1" applyFont="1" applyFill="1" applyBorder="1" applyAlignment="1">
      <alignment vertical="center"/>
    </xf>
    <xf numFmtId="14" fontId="10" fillId="0" borderId="0" xfId="1" applyNumberFormat="1" applyFont="1" applyFill="1" applyAlignment="1">
      <alignment vertical="center"/>
    </xf>
    <xf numFmtId="14" fontId="1" fillId="2" borderId="0" xfId="1" applyNumberFormat="1" applyFill="1" applyAlignment="1">
      <alignment vertical="center"/>
    </xf>
    <xf numFmtId="0" fontId="7" fillId="0" borderId="1" xfId="1" applyFont="1" applyFill="1" applyBorder="1" applyAlignment="1">
      <alignment horizontal="center" vertical="center"/>
    </xf>
    <xf numFmtId="4" fontId="1" fillId="0" borderId="1" xfId="2" applyNumberFormat="1" applyFill="1" applyBorder="1" applyAlignment="1">
      <alignment vertical="center"/>
    </xf>
    <xf numFmtId="0" fontId="5" fillId="0" borderId="1" xfId="4" applyFill="1" applyBorder="1" applyAlignment="1">
      <alignment vertical="center"/>
    </xf>
    <xf numFmtId="0" fontId="9" fillId="0" borderId="1" xfId="4" applyFont="1" applyFill="1" applyBorder="1" applyAlignment="1">
      <alignment vertical="center"/>
    </xf>
    <xf numFmtId="0" fontId="1" fillId="0" borderId="1" xfId="1" quotePrefix="1" applyFill="1" applyBorder="1" applyAlignment="1">
      <alignment horizontal="left" vertical="center" wrapText="1"/>
    </xf>
    <xf numFmtId="0" fontId="5" fillId="0" borderId="6" xfId="4" applyFill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165" fontId="1" fillId="0" borderId="0" xfId="1" applyNumberFormat="1" applyAlignment="1">
      <alignment horizontal="left" vertical="center"/>
    </xf>
  </cellXfs>
  <cellStyles count="5">
    <cellStyle name="Hiperlink" xfId="4" builtinId="8"/>
    <cellStyle name="Hiperlink 2" xfId="3"/>
    <cellStyle name="Normal" xfId="0" builtinId="0"/>
    <cellStyle name="Normal 3" xfId="1"/>
    <cellStyle name="Vírgula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326522</xdr:colOff>
      <xdr:row>0</xdr:row>
      <xdr:rowOff>40821</xdr:rowOff>
    </xdr:from>
    <xdr:to>
      <xdr:col>13</xdr:col>
      <xdr:colOff>912593</xdr:colOff>
      <xdr:row>4</xdr:row>
      <xdr:rowOff>159236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938247" y="40821"/>
          <a:ext cx="2491071" cy="851840"/>
        </a:xfrm>
        <a:prstGeom prst="rect">
          <a:avLst/>
        </a:prstGeom>
      </xdr:spPr>
    </xdr:pic>
    <xdr:clientData/>
  </xdr:twoCellAnchor>
  <xdr:twoCellAnchor editAs="oneCell">
    <xdr:from>
      <xdr:col>8</xdr:col>
      <xdr:colOff>1821657</xdr:colOff>
      <xdr:row>0</xdr:row>
      <xdr:rowOff>59531</xdr:rowOff>
    </xdr:from>
    <xdr:to>
      <xdr:col>11</xdr:col>
      <xdr:colOff>281926</xdr:colOff>
      <xdr:row>4</xdr:row>
      <xdr:rowOff>144088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763751" y="59531"/>
          <a:ext cx="3127519" cy="81083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arketing/HEMNSL/10.%20Pessoal/10.5%20-%20Rela&#231;&#227;o%20mensal%20dos%20empregados%20com%20as%20respectivas%20remunera&#231;&#245;es/2022/2022.11%20-%20HEMNSL%20-%20RELA&#199;&#195;O%20MENSAL%20DOS%20EMPREGADOS%20COM%20OS%20RESPECTIVOS%20SAL&#193;RIO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arketing/HEMNSL/10.%20Pessoal/10.7%20-%20Rela&#231;&#227;o%20mensal%20dos%20servidores%20cedidos%20com%20as%20respectivas%20remunera&#231;&#245;es/2022/2022.11%20-%20HEMNSL%20-%20RELA&#199;&#195;O%20MENSAL%20DOS%20SERVIDORES%20CEDIDOS%20COM%20AS%20RESPCTIVAS%20REMUNERA&#199;&#213;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latório"/>
    </sheetNames>
    <sheetDataSet>
      <sheetData sheetId="0">
        <row r="11">
          <cell r="A11" t="str">
            <v>NOME</v>
          </cell>
          <cell r="B11" t="str">
            <v>FUNCAO</v>
          </cell>
          <cell r="C11" t="str">
            <v xml:space="preserve"> SALARIO BASE</v>
          </cell>
          <cell r="D11" t="str">
            <v xml:space="preserve"> FERIAS</v>
          </cell>
          <cell r="E11" t="str">
            <v xml:space="preserve"> 13° SALARIO</v>
          </cell>
          <cell r="F11" t="str">
            <v xml:space="preserve"> SALARIO BRUTO</v>
          </cell>
          <cell r="G11" t="str">
            <v xml:space="preserve"> TOTAL DE DESCONTOS</v>
          </cell>
          <cell r="H11" t="str">
            <v xml:space="preserve">  SALARIO LIQUIDO</v>
          </cell>
        </row>
        <row r="12">
          <cell r="A12" t="str">
            <v>ABIMAEL ALVES VIEIRA</v>
          </cell>
          <cell r="B12" t="str">
            <v>ELETRICISTA</v>
          </cell>
          <cell r="C12">
            <v>2213.9699999999998</v>
          </cell>
          <cell r="D12">
            <v>0</v>
          </cell>
          <cell r="E12">
            <v>0</v>
          </cell>
          <cell r="F12">
            <v>3571.42</v>
          </cell>
          <cell r="G12">
            <v>467.83</v>
          </cell>
          <cell r="H12">
            <v>3103.59</v>
          </cell>
        </row>
        <row r="13">
          <cell r="A13" t="str">
            <v>ALESSANDRO LUIZ MARTINS DA SILVA</v>
          </cell>
          <cell r="B13" t="str">
            <v>ELETRICISTA</v>
          </cell>
          <cell r="C13">
            <v>2213.9699999999998</v>
          </cell>
          <cell r="D13">
            <v>0</v>
          </cell>
          <cell r="E13">
            <v>0</v>
          </cell>
          <cell r="F13">
            <v>2138.69</v>
          </cell>
          <cell r="G13">
            <v>174.3</v>
          </cell>
          <cell r="H13">
            <v>1964.39</v>
          </cell>
        </row>
        <row r="14">
          <cell r="A14" t="str">
            <v>ALEX PEREIRA DE NOVAIS</v>
          </cell>
          <cell r="B14" t="str">
            <v>ASSISTENTE ADMINISTRATIVO</v>
          </cell>
          <cell r="C14">
            <v>1868.63</v>
          </cell>
          <cell r="D14">
            <v>0</v>
          </cell>
          <cell r="E14">
            <v>0</v>
          </cell>
          <cell r="F14">
            <v>3312.39</v>
          </cell>
          <cell r="G14">
            <v>402.56</v>
          </cell>
          <cell r="H14">
            <v>2909.83</v>
          </cell>
        </row>
        <row r="15">
          <cell r="A15" t="str">
            <v>ALICE DE ANDRADE SILVA BRITO</v>
          </cell>
          <cell r="B15" t="str">
            <v>COORDENADOR (A) OPERACIONAL</v>
          </cell>
          <cell r="C15">
            <v>2390.6</v>
          </cell>
          <cell r="D15">
            <v>0</v>
          </cell>
          <cell r="E15">
            <v>0</v>
          </cell>
          <cell r="F15">
            <v>3893.78</v>
          </cell>
          <cell r="G15">
            <v>524.92999999999995</v>
          </cell>
          <cell r="H15">
            <v>3368.85</v>
          </cell>
        </row>
        <row r="16">
          <cell r="A16" t="str">
            <v>ALINE LOPES DO NASCIMENTO</v>
          </cell>
          <cell r="B16" t="str">
            <v>ASSISTENTE DE CUSTOS</v>
          </cell>
          <cell r="C16">
            <v>2243.48</v>
          </cell>
          <cell r="D16">
            <v>0</v>
          </cell>
          <cell r="E16">
            <v>0</v>
          </cell>
          <cell r="F16">
            <v>2422.96</v>
          </cell>
          <cell r="G16">
            <v>199.88</v>
          </cell>
          <cell r="H16">
            <v>2223.08</v>
          </cell>
        </row>
        <row r="17">
          <cell r="A17" t="str">
            <v>ALVACIR CANDIDO DOS REIS</v>
          </cell>
          <cell r="B17" t="str">
            <v>MEDICO CLINICO</v>
          </cell>
          <cell r="C17">
            <v>5474.25</v>
          </cell>
          <cell r="D17">
            <v>0</v>
          </cell>
          <cell r="E17">
            <v>0</v>
          </cell>
          <cell r="F17">
            <v>5990.36</v>
          </cell>
          <cell r="G17">
            <v>1267.23</v>
          </cell>
          <cell r="H17">
            <v>4723.13</v>
          </cell>
        </row>
        <row r="18">
          <cell r="A18" t="str">
            <v>AMELIA LEONOR DE FATIMA</v>
          </cell>
          <cell r="B18" t="str">
            <v>TECNICO (A) DE ENFERMAGEM</v>
          </cell>
          <cell r="C18">
            <v>1868.63</v>
          </cell>
          <cell r="D18">
            <v>4290.41</v>
          </cell>
          <cell r="E18">
            <v>0</v>
          </cell>
          <cell r="F18">
            <v>4453.1400000000003</v>
          </cell>
          <cell r="G18">
            <v>4313.2</v>
          </cell>
          <cell r="H18">
            <v>139.94</v>
          </cell>
        </row>
        <row r="19">
          <cell r="A19" t="str">
            <v>ANGELA RODRIGUES FERREIRA</v>
          </cell>
          <cell r="B19" t="str">
            <v>ENFERMEIRO (A)</v>
          </cell>
          <cell r="C19">
            <v>3085</v>
          </cell>
          <cell r="D19">
            <v>0</v>
          </cell>
          <cell r="E19">
            <v>0</v>
          </cell>
          <cell r="F19">
            <v>5439.78</v>
          </cell>
          <cell r="G19">
            <v>984.46</v>
          </cell>
          <cell r="H19">
            <v>4455.32</v>
          </cell>
        </row>
        <row r="20">
          <cell r="A20" t="str">
            <v>ANNA KARLLA FERNANDES SABINO</v>
          </cell>
          <cell r="B20" t="str">
            <v>BIOMEDICO (A)</v>
          </cell>
          <cell r="C20">
            <v>2919.78</v>
          </cell>
          <cell r="D20">
            <v>6015.35</v>
          </cell>
          <cell r="E20">
            <v>0</v>
          </cell>
          <cell r="F20">
            <v>10249.02</v>
          </cell>
          <cell r="G20">
            <v>6674.29</v>
          </cell>
          <cell r="H20">
            <v>3574.73</v>
          </cell>
        </row>
        <row r="21">
          <cell r="A21" t="str">
            <v>ANTONIA LEILIANA BRITO DO NASCIMENTO</v>
          </cell>
          <cell r="B21" t="str">
            <v>TECNICO (A) DE ENFERMAGEM</v>
          </cell>
          <cell r="C21">
            <v>1868.63</v>
          </cell>
          <cell r="D21">
            <v>0</v>
          </cell>
          <cell r="E21">
            <v>0</v>
          </cell>
          <cell r="F21">
            <v>2644.7</v>
          </cell>
          <cell r="G21">
            <v>359.53</v>
          </cell>
          <cell r="H21">
            <v>2285.17</v>
          </cell>
        </row>
        <row r="22">
          <cell r="A22" t="str">
            <v>BRUNA PRISCILA BRITO RIBEIRO DOS SANTOS</v>
          </cell>
          <cell r="B22" t="str">
            <v>MEDICO (A) OBSTETRA</v>
          </cell>
          <cell r="C22">
            <v>8211.82</v>
          </cell>
          <cell r="D22">
            <v>0</v>
          </cell>
          <cell r="E22">
            <v>0</v>
          </cell>
          <cell r="F22">
            <v>9552</v>
          </cell>
          <cell r="G22">
            <v>2305.87</v>
          </cell>
          <cell r="H22">
            <v>7246.13</v>
          </cell>
        </row>
        <row r="23">
          <cell r="A23" t="str">
            <v>CAMILA DOMINGOS DA SILVA</v>
          </cell>
          <cell r="B23" t="str">
            <v>TECNICO (A) DE ENFERMAGEM</v>
          </cell>
          <cell r="C23">
            <v>1868.63</v>
          </cell>
          <cell r="D23">
            <v>0</v>
          </cell>
          <cell r="E23">
            <v>0</v>
          </cell>
          <cell r="F23">
            <v>2666.56</v>
          </cell>
          <cell r="G23">
            <v>268.99</v>
          </cell>
          <cell r="H23">
            <v>2397.5700000000002</v>
          </cell>
        </row>
        <row r="24">
          <cell r="A24" t="str">
            <v>CARMEN SILVA DOS SANTOS</v>
          </cell>
          <cell r="B24" t="str">
            <v>TECNICO (A) DE LABORATORIO</v>
          </cell>
          <cell r="C24">
            <v>1762.86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</row>
        <row r="25">
          <cell r="A25" t="str">
            <v>CINTYA ALVES FERREIRA</v>
          </cell>
          <cell r="B25" t="str">
            <v>FARMACEUTICO (A)</v>
          </cell>
          <cell r="C25">
            <v>3175.46</v>
          </cell>
          <cell r="D25">
            <v>0</v>
          </cell>
          <cell r="E25">
            <v>0</v>
          </cell>
          <cell r="F25">
            <v>3757.12</v>
          </cell>
          <cell r="G25">
            <v>488.17</v>
          </cell>
          <cell r="H25">
            <v>3268.95</v>
          </cell>
        </row>
        <row r="26">
          <cell r="A26" t="str">
            <v>CLARIANE PIRES CAIXETA</v>
          </cell>
          <cell r="B26" t="str">
            <v>AUXILIAR DE FARMACIA</v>
          </cell>
          <cell r="C26">
            <v>1698.74</v>
          </cell>
          <cell r="D26">
            <v>0</v>
          </cell>
          <cell r="E26">
            <v>0</v>
          </cell>
          <cell r="F26">
            <v>2491.71</v>
          </cell>
          <cell r="G26">
            <v>324.17</v>
          </cell>
          <cell r="H26">
            <v>2167.54</v>
          </cell>
        </row>
        <row r="27">
          <cell r="A27" t="str">
            <v>DANIELLE CRUZ SILVA</v>
          </cell>
          <cell r="B27" t="str">
            <v>MEDICO (A) OBSTETRA</v>
          </cell>
          <cell r="C27">
            <v>10948.8</v>
          </cell>
          <cell r="D27">
            <v>0</v>
          </cell>
          <cell r="E27">
            <v>0</v>
          </cell>
          <cell r="F27">
            <v>12244.06</v>
          </cell>
          <cell r="G27">
            <v>3046.19</v>
          </cell>
          <cell r="H27">
            <v>9197.8700000000008</v>
          </cell>
        </row>
        <row r="28">
          <cell r="A28" t="str">
            <v>DIEGO FRAGA REZENDE</v>
          </cell>
          <cell r="B28" t="str">
            <v>MEDICO (A) OBSTETRA</v>
          </cell>
          <cell r="C28">
            <v>5474.25</v>
          </cell>
          <cell r="D28">
            <v>11045.85</v>
          </cell>
          <cell r="E28">
            <v>0</v>
          </cell>
          <cell r="F28">
            <v>13520.62</v>
          </cell>
          <cell r="G28">
            <v>11074.43</v>
          </cell>
          <cell r="H28">
            <v>2446.19</v>
          </cell>
        </row>
        <row r="29">
          <cell r="A29" t="str">
            <v>EDIANA DA COSTA BRITO</v>
          </cell>
          <cell r="B29" t="str">
            <v>ASSISTENTE DE FATURAMENTO</v>
          </cell>
          <cell r="C29">
            <v>2530.19</v>
          </cell>
          <cell r="D29">
            <v>0</v>
          </cell>
          <cell r="E29">
            <v>0</v>
          </cell>
          <cell r="F29">
            <v>2732.61</v>
          </cell>
          <cell r="G29">
            <v>252.84</v>
          </cell>
          <cell r="H29">
            <v>2479.77</v>
          </cell>
        </row>
        <row r="30">
          <cell r="A30" t="str">
            <v>ELIANE GONCALVES DE CARVALHO MIRANDA</v>
          </cell>
          <cell r="B30" t="str">
            <v>TECNICO (A) DE ENFERMAGEM</v>
          </cell>
          <cell r="C30">
            <v>1868.63</v>
          </cell>
          <cell r="D30">
            <v>0</v>
          </cell>
          <cell r="E30">
            <v>0</v>
          </cell>
          <cell r="F30">
            <v>2403.44</v>
          </cell>
          <cell r="G30">
            <v>220.71</v>
          </cell>
          <cell r="H30">
            <v>2182.73</v>
          </cell>
        </row>
        <row r="31">
          <cell r="A31" t="str">
            <v>ELLEN QUEIROZ GOMES</v>
          </cell>
          <cell r="B31" t="str">
            <v>MEDICO (A) OBSTETRA</v>
          </cell>
          <cell r="C31">
            <v>5474.25</v>
          </cell>
          <cell r="D31">
            <v>0</v>
          </cell>
          <cell r="E31">
            <v>0</v>
          </cell>
          <cell r="F31">
            <v>7276.09</v>
          </cell>
          <cell r="G31">
            <v>1732.14</v>
          </cell>
          <cell r="H31">
            <v>5543.95</v>
          </cell>
        </row>
        <row r="32">
          <cell r="A32" t="str">
            <v>FERNANDA DIAS ANDRADE</v>
          </cell>
          <cell r="B32" t="str">
            <v>ASSISTENTE ADMINISTRATIVO</v>
          </cell>
          <cell r="C32">
            <v>1868.63</v>
          </cell>
          <cell r="D32">
            <v>0</v>
          </cell>
          <cell r="E32">
            <v>0</v>
          </cell>
          <cell r="F32">
            <v>2727.58</v>
          </cell>
          <cell r="G32">
            <v>378.24</v>
          </cell>
          <cell r="H32">
            <v>2349.34</v>
          </cell>
        </row>
        <row r="33">
          <cell r="A33" t="str">
            <v>FERNANDA PALUDETTO RODRIGUES</v>
          </cell>
          <cell r="B33" t="str">
            <v>MEDICO (A) OBSTETRA</v>
          </cell>
          <cell r="C33">
            <v>8211.82</v>
          </cell>
          <cell r="D33">
            <v>11897.43</v>
          </cell>
          <cell r="E33">
            <v>0</v>
          </cell>
          <cell r="F33">
            <v>17830.439999999999</v>
          </cell>
          <cell r="G33">
            <v>12924.33</v>
          </cell>
          <cell r="H33">
            <v>4906.1099999999997</v>
          </cell>
        </row>
        <row r="34">
          <cell r="A34" t="str">
            <v>GABRIEL ANTONIO DE OLIVEIRA</v>
          </cell>
          <cell r="B34" t="str">
            <v>BIOMEDICO (A)</v>
          </cell>
          <cell r="C34">
            <v>2919.78</v>
          </cell>
          <cell r="D34">
            <v>0</v>
          </cell>
          <cell r="E34">
            <v>0</v>
          </cell>
          <cell r="F34">
            <v>5020.32</v>
          </cell>
          <cell r="G34">
            <v>868.52</v>
          </cell>
          <cell r="H34">
            <v>4151.8</v>
          </cell>
        </row>
        <row r="35">
          <cell r="A35" t="str">
            <v>GABRIELA MOURA BORTOLUCCI NEVES</v>
          </cell>
          <cell r="B35" t="str">
            <v>AUXILIAR DE SERVICOS GERAIS</v>
          </cell>
          <cell r="C35">
            <v>1320.6</v>
          </cell>
          <cell r="D35">
            <v>0</v>
          </cell>
          <cell r="E35">
            <v>0</v>
          </cell>
          <cell r="F35">
            <v>1829.72</v>
          </cell>
          <cell r="G35">
            <v>215.57</v>
          </cell>
          <cell r="H35">
            <v>1614.15</v>
          </cell>
        </row>
        <row r="36">
          <cell r="A36" t="str">
            <v>GISLENE BORGES SILVA DE MASCENA</v>
          </cell>
          <cell r="B36" t="str">
            <v>TECNICO (A) DE ENFERMAGEM</v>
          </cell>
          <cell r="C36">
            <v>1868.63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</row>
        <row r="37">
          <cell r="A37" t="str">
            <v>GUSTAVO LUIZ QUEIROZ LIMA</v>
          </cell>
          <cell r="B37" t="str">
            <v>MEDICO (A) OBSTETRA</v>
          </cell>
          <cell r="C37">
            <v>5474.25</v>
          </cell>
          <cell r="D37">
            <v>4647.67</v>
          </cell>
          <cell r="E37">
            <v>0</v>
          </cell>
          <cell r="F37">
            <v>8863.68</v>
          </cell>
          <cell r="G37">
            <v>5224.83</v>
          </cell>
          <cell r="H37">
            <v>3638.85</v>
          </cell>
        </row>
        <row r="38">
          <cell r="A38" t="str">
            <v>HELENA PEREIRA FLORES</v>
          </cell>
          <cell r="B38" t="str">
            <v>LIDER DE HIGIENIZACAO</v>
          </cell>
          <cell r="C38">
            <v>1868.63</v>
          </cell>
          <cell r="D38">
            <v>0</v>
          </cell>
          <cell r="E38">
            <v>0</v>
          </cell>
          <cell r="F38">
            <v>2319.61</v>
          </cell>
          <cell r="G38">
            <v>319.57</v>
          </cell>
          <cell r="H38">
            <v>2000.04</v>
          </cell>
        </row>
        <row r="39">
          <cell r="A39" t="str">
            <v>HELOISA GONCALVES DE CARVALHO JACINTO</v>
          </cell>
          <cell r="B39" t="str">
            <v>ENFERMEIRO (A)</v>
          </cell>
          <cell r="C39">
            <v>3085</v>
          </cell>
          <cell r="D39">
            <v>0</v>
          </cell>
          <cell r="E39">
            <v>0</v>
          </cell>
          <cell r="F39">
            <v>5425.98</v>
          </cell>
          <cell r="G39">
            <v>1054.74</v>
          </cell>
          <cell r="H39">
            <v>4371.24</v>
          </cell>
        </row>
        <row r="40">
          <cell r="A40" t="str">
            <v>ILANA BATISTA RESENDE</v>
          </cell>
          <cell r="B40" t="str">
            <v>MEDICO (A) GINECOLOGISTA</v>
          </cell>
          <cell r="C40">
            <v>8211.82</v>
          </cell>
          <cell r="D40">
            <v>0</v>
          </cell>
          <cell r="E40">
            <v>0</v>
          </cell>
          <cell r="F40">
            <v>8864.81</v>
          </cell>
          <cell r="G40">
            <v>2116.9</v>
          </cell>
          <cell r="H40">
            <v>6747.91</v>
          </cell>
        </row>
        <row r="41">
          <cell r="A41" t="str">
            <v>ISANA CAROLINA FRANCA JUNQUEIRA</v>
          </cell>
          <cell r="B41" t="str">
            <v>MEDICO (A) OBSTETRA</v>
          </cell>
          <cell r="C41">
            <v>5474.25</v>
          </cell>
          <cell r="D41">
            <v>0</v>
          </cell>
          <cell r="E41">
            <v>0</v>
          </cell>
          <cell r="F41">
            <v>5990.36</v>
          </cell>
          <cell r="G41">
            <v>1162.95</v>
          </cell>
          <cell r="H41">
            <v>4827.41</v>
          </cell>
        </row>
        <row r="42">
          <cell r="A42" t="str">
            <v>JACKELINE CARNEIRO DA ROCHA</v>
          </cell>
          <cell r="B42" t="str">
            <v>FISIOTERAPEUTA</v>
          </cell>
          <cell r="C42">
            <v>2736.27</v>
          </cell>
          <cell r="D42">
            <v>0</v>
          </cell>
          <cell r="E42">
            <v>0</v>
          </cell>
          <cell r="F42">
            <v>4374.41</v>
          </cell>
          <cell r="G42">
            <v>695.76</v>
          </cell>
          <cell r="H42">
            <v>3678.65</v>
          </cell>
        </row>
        <row r="43">
          <cell r="A43" t="str">
            <v>JANNAINA BISPO DE JESUS</v>
          </cell>
          <cell r="B43" t="str">
            <v>TECNICO (A) DE ENFERMAGEM</v>
          </cell>
          <cell r="C43">
            <v>1868.63</v>
          </cell>
          <cell r="D43">
            <v>0</v>
          </cell>
          <cell r="E43">
            <v>0</v>
          </cell>
          <cell r="F43">
            <v>2663.6</v>
          </cell>
          <cell r="G43">
            <v>268.45</v>
          </cell>
          <cell r="H43">
            <v>2395.15</v>
          </cell>
        </row>
        <row r="44">
          <cell r="A44" t="str">
            <v>JENNYFER DE ABREU COTRIM</v>
          </cell>
          <cell r="B44" t="str">
            <v>TECNICO (A) DE LABORATORIO</v>
          </cell>
          <cell r="C44">
            <v>2278.91</v>
          </cell>
          <cell r="D44">
            <v>0</v>
          </cell>
          <cell r="E44">
            <v>0</v>
          </cell>
          <cell r="F44">
            <v>2783.44</v>
          </cell>
          <cell r="G44">
            <v>276.52</v>
          </cell>
          <cell r="H44">
            <v>2506.92</v>
          </cell>
        </row>
        <row r="45">
          <cell r="A45" t="str">
            <v>JHENIFER CAMILA DOS SANTOS FERREIRA FELIX</v>
          </cell>
          <cell r="B45" t="str">
            <v>FARMACEUTICO (A)</v>
          </cell>
          <cell r="C45">
            <v>3175.46</v>
          </cell>
          <cell r="D45">
            <v>0</v>
          </cell>
          <cell r="E45">
            <v>0</v>
          </cell>
          <cell r="F45">
            <v>4068.41</v>
          </cell>
          <cell r="G45">
            <v>798.45</v>
          </cell>
          <cell r="H45">
            <v>3269.96</v>
          </cell>
        </row>
        <row r="46">
          <cell r="A46" t="str">
            <v>JOAO PAULO ARAUJO DA SILVA</v>
          </cell>
          <cell r="B46" t="str">
            <v>ELETRICISTA</v>
          </cell>
          <cell r="C46">
            <v>2213.9699999999998</v>
          </cell>
          <cell r="D46">
            <v>0</v>
          </cell>
          <cell r="E46">
            <v>0</v>
          </cell>
          <cell r="F46">
            <v>3055.28</v>
          </cell>
          <cell r="G46">
            <v>332.86</v>
          </cell>
          <cell r="H46">
            <v>2722.42</v>
          </cell>
        </row>
        <row r="47">
          <cell r="A47" t="str">
            <v>JULIANA ALVES MEDEIROS RESENDE</v>
          </cell>
          <cell r="B47" t="str">
            <v>ENFERMEIRO (A)</v>
          </cell>
          <cell r="C47">
            <v>3085</v>
          </cell>
          <cell r="D47">
            <v>0</v>
          </cell>
          <cell r="E47">
            <v>0</v>
          </cell>
          <cell r="F47">
            <v>6110.81</v>
          </cell>
          <cell r="G47">
            <v>1312.58</v>
          </cell>
          <cell r="H47">
            <v>4798.2299999999996</v>
          </cell>
        </row>
        <row r="48">
          <cell r="A48" t="str">
            <v>LAIANE MARCELA DOS SANTOS</v>
          </cell>
          <cell r="B48" t="str">
            <v>ENFERMEIRO (A)</v>
          </cell>
          <cell r="C48">
            <v>3085</v>
          </cell>
          <cell r="D48">
            <v>0</v>
          </cell>
          <cell r="E48">
            <v>0</v>
          </cell>
          <cell r="F48">
            <v>5918.91</v>
          </cell>
          <cell r="G48">
            <v>1240.33</v>
          </cell>
          <cell r="H48">
            <v>4678.58</v>
          </cell>
        </row>
        <row r="49">
          <cell r="A49" t="str">
            <v>LELIA KAROLLINE MARINHO DA MOTA MELO</v>
          </cell>
          <cell r="B49" t="str">
            <v>ENFERMEIRO (A)</v>
          </cell>
          <cell r="C49">
            <v>3085</v>
          </cell>
          <cell r="D49">
            <v>0</v>
          </cell>
          <cell r="E49">
            <v>0</v>
          </cell>
          <cell r="F49">
            <v>5619.81</v>
          </cell>
          <cell r="G49">
            <v>1075.58</v>
          </cell>
          <cell r="H49">
            <v>4544.2299999999996</v>
          </cell>
        </row>
        <row r="50">
          <cell r="A50" t="str">
            <v>LEONARDO BRUNO GOMES FRANCA</v>
          </cell>
          <cell r="B50" t="str">
            <v>MEDICO (A) OBSTETRA</v>
          </cell>
          <cell r="C50">
            <v>8211.82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</row>
        <row r="51">
          <cell r="A51" t="str">
            <v>LEYLA CAROLINA CAETANO DA SILVA</v>
          </cell>
          <cell r="B51" t="str">
            <v>ENFERMEIRO (A)</v>
          </cell>
          <cell r="C51">
            <v>3085</v>
          </cell>
          <cell r="D51">
            <v>0</v>
          </cell>
          <cell r="E51">
            <v>0</v>
          </cell>
          <cell r="F51">
            <v>5795.6</v>
          </cell>
          <cell r="G51">
            <v>1141.76</v>
          </cell>
          <cell r="H51">
            <v>4653.84</v>
          </cell>
        </row>
        <row r="52">
          <cell r="A52" t="str">
            <v>LOURDES MARIA DE PAULA SANTOS</v>
          </cell>
          <cell r="B52" t="str">
            <v>COORDENADOR (A) DE SERVICO SOCIAL</v>
          </cell>
          <cell r="C52">
            <v>2884.69</v>
          </cell>
          <cell r="D52">
            <v>3105.31</v>
          </cell>
          <cell r="E52">
            <v>0</v>
          </cell>
          <cell r="F52">
            <v>5434.3</v>
          </cell>
          <cell r="G52">
            <v>3420.65</v>
          </cell>
          <cell r="H52">
            <v>2013.65</v>
          </cell>
        </row>
        <row r="53">
          <cell r="A53" t="str">
            <v>LUCIANO GONCALVES IZIDORIO</v>
          </cell>
          <cell r="B53" t="str">
            <v>BIOMEDICO (A)</v>
          </cell>
          <cell r="C53">
            <v>2919.78</v>
          </cell>
          <cell r="D53">
            <v>0</v>
          </cell>
          <cell r="E53">
            <v>0</v>
          </cell>
          <cell r="F53">
            <v>5058.17</v>
          </cell>
          <cell r="G53">
            <v>923.79</v>
          </cell>
          <cell r="H53">
            <v>4134.38</v>
          </cell>
        </row>
        <row r="54">
          <cell r="A54" t="str">
            <v>LUTIELLY IDELFONSO DA SILVA</v>
          </cell>
          <cell r="B54" t="str">
            <v>TECNICO (A) DE ENFERMAGEM</v>
          </cell>
          <cell r="C54">
            <v>1868.63</v>
          </cell>
          <cell r="D54">
            <v>0</v>
          </cell>
          <cell r="E54">
            <v>0</v>
          </cell>
          <cell r="F54">
            <v>2440.81</v>
          </cell>
          <cell r="G54">
            <v>232.78</v>
          </cell>
          <cell r="H54">
            <v>2208.0300000000002</v>
          </cell>
        </row>
        <row r="55">
          <cell r="A55" t="str">
            <v>LUZINETE MARIA DE SOUSA</v>
          </cell>
          <cell r="B55" t="str">
            <v>TECNICO (A) DE ENFERMAGEM</v>
          </cell>
          <cell r="C55">
            <v>1868.63</v>
          </cell>
          <cell r="D55">
            <v>0</v>
          </cell>
          <cell r="E55">
            <v>0</v>
          </cell>
          <cell r="F55">
            <v>2727.62</v>
          </cell>
          <cell r="G55">
            <v>377.93</v>
          </cell>
          <cell r="H55">
            <v>2349.69</v>
          </cell>
        </row>
        <row r="56">
          <cell r="A56" t="str">
            <v>MARCIA CRISTINA DA MOTA</v>
          </cell>
          <cell r="B56" t="str">
            <v>ENFERMEIRO (A)</v>
          </cell>
          <cell r="C56">
            <v>3085</v>
          </cell>
          <cell r="D56">
            <v>0</v>
          </cell>
          <cell r="E56">
            <v>0</v>
          </cell>
          <cell r="F56">
            <v>7254.39</v>
          </cell>
          <cell r="G56">
            <v>1636.84</v>
          </cell>
          <cell r="H56">
            <v>5617.55</v>
          </cell>
        </row>
        <row r="57">
          <cell r="A57" t="str">
            <v>MARIA DOS REIS SILVA</v>
          </cell>
          <cell r="B57" t="str">
            <v>ASSISTENTE ADMINISTRATIVO</v>
          </cell>
          <cell r="C57">
            <v>1868.63</v>
          </cell>
          <cell r="D57">
            <v>0</v>
          </cell>
          <cell r="E57">
            <v>0</v>
          </cell>
          <cell r="F57">
            <v>2319.61</v>
          </cell>
          <cell r="G57">
            <v>319.57</v>
          </cell>
          <cell r="H57">
            <v>2000.04</v>
          </cell>
        </row>
        <row r="58">
          <cell r="A58" t="str">
            <v>MARIA JOSE ARAUJO</v>
          </cell>
          <cell r="B58" t="str">
            <v>ENFERMEIRO (A)</v>
          </cell>
          <cell r="C58">
            <v>3085</v>
          </cell>
          <cell r="D58">
            <v>0</v>
          </cell>
          <cell r="E58">
            <v>0</v>
          </cell>
          <cell r="F58">
            <v>4946.34</v>
          </cell>
          <cell r="G58">
            <v>822.43</v>
          </cell>
          <cell r="H58">
            <v>4123.91</v>
          </cell>
        </row>
        <row r="59">
          <cell r="A59" t="str">
            <v>MARIANA CHRISTINO DE MELO SOARES</v>
          </cell>
          <cell r="B59" t="str">
            <v>MEDICO (A) OBSTETRA</v>
          </cell>
          <cell r="C59">
            <v>8211.82</v>
          </cell>
          <cell r="D59">
            <v>0</v>
          </cell>
          <cell r="E59">
            <v>0</v>
          </cell>
          <cell r="F59">
            <v>8864.81</v>
          </cell>
          <cell r="G59">
            <v>2064.7600000000002</v>
          </cell>
          <cell r="H59">
            <v>6800.05</v>
          </cell>
        </row>
        <row r="60">
          <cell r="A60" t="str">
            <v>MARIANA MATIAS DINIZ BRITO</v>
          </cell>
          <cell r="B60" t="str">
            <v>MEDICO (A) OBSTETRA</v>
          </cell>
          <cell r="C60">
            <v>5474.25</v>
          </cell>
          <cell r="D60">
            <v>0</v>
          </cell>
          <cell r="E60">
            <v>0</v>
          </cell>
          <cell r="F60">
            <v>2196.4699999999998</v>
          </cell>
          <cell r="G60">
            <v>292.75</v>
          </cell>
          <cell r="H60">
            <v>1903.72</v>
          </cell>
        </row>
        <row r="61">
          <cell r="A61" t="str">
            <v>MARIANA SILVA LOBO</v>
          </cell>
          <cell r="B61" t="str">
            <v>MEDICO (A) OBSTETRA</v>
          </cell>
          <cell r="C61">
            <v>5474.25</v>
          </cell>
          <cell r="D61">
            <v>0</v>
          </cell>
          <cell r="E61">
            <v>0</v>
          </cell>
          <cell r="F61">
            <v>6664.13</v>
          </cell>
          <cell r="G61">
            <v>1520.9</v>
          </cell>
          <cell r="H61">
            <v>5143.2299999999996</v>
          </cell>
        </row>
        <row r="62">
          <cell r="A62" t="str">
            <v>MARIENE PEIXOTO DAMASCENO</v>
          </cell>
          <cell r="B62" t="str">
            <v>TECNICO (A) DE ENFERMAGEM</v>
          </cell>
          <cell r="C62">
            <v>1868.63</v>
          </cell>
          <cell r="D62">
            <v>0</v>
          </cell>
          <cell r="E62">
            <v>0</v>
          </cell>
          <cell r="F62">
            <v>3503.53</v>
          </cell>
          <cell r="G62">
            <v>534.09</v>
          </cell>
          <cell r="H62">
            <v>2969.44</v>
          </cell>
        </row>
        <row r="63">
          <cell r="A63" t="str">
            <v>MAURA VENANCIO XAVIER ALMEIDA</v>
          </cell>
          <cell r="B63" t="str">
            <v>ENFERMEIRO (A)</v>
          </cell>
          <cell r="C63">
            <v>3085</v>
          </cell>
          <cell r="D63">
            <v>0</v>
          </cell>
          <cell r="E63">
            <v>0</v>
          </cell>
          <cell r="F63">
            <v>5640.34</v>
          </cell>
          <cell r="G63">
            <v>1043.32</v>
          </cell>
          <cell r="H63">
            <v>4597.0200000000004</v>
          </cell>
        </row>
        <row r="64">
          <cell r="A64" t="str">
            <v>MILENA KARLA SILVA CRUZ</v>
          </cell>
          <cell r="B64" t="str">
            <v>MEDICO (A) OBSTETRA</v>
          </cell>
          <cell r="C64">
            <v>5474.25</v>
          </cell>
          <cell r="D64">
            <v>0</v>
          </cell>
          <cell r="E64">
            <v>0</v>
          </cell>
          <cell r="F64">
            <v>5990.36</v>
          </cell>
          <cell r="G64">
            <v>1215.0899999999999</v>
          </cell>
          <cell r="H64">
            <v>4775.2700000000004</v>
          </cell>
        </row>
        <row r="65">
          <cell r="A65" t="str">
            <v>NADIA MARTINS FRANCA</v>
          </cell>
          <cell r="B65" t="str">
            <v>FISIOTERAPEUTA</v>
          </cell>
          <cell r="C65">
            <v>2736.27</v>
          </cell>
          <cell r="D65">
            <v>0</v>
          </cell>
          <cell r="E65">
            <v>0</v>
          </cell>
          <cell r="F65">
            <v>3374.41</v>
          </cell>
          <cell r="G65">
            <v>389.75</v>
          </cell>
          <cell r="H65">
            <v>2984.66</v>
          </cell>
        </row>
        <row r="66">
          <cell r="A66" t="str">
            <v>NIELSEN CRISTIANE SANTOS RODRIGUES</v>
          </cell>
          <cell r="B66" t="str">
            <v>ENFERMEIRO (A)</v>
          </cell>
          <cell r="C66">
            <v>3085</v>
          </cell>
          <cell r="D66">
            <v>0</v>
          </cell>
          <cell r="E66">
            <v>0</v>
          </cell>
          <cell r="F66">
            <v>6516.86</v>
          </cell>
          <cell r="G66">
            <v>1029.76</v>
          </cell>
          <cell r="H66">
            <v>5487.1</v>
          </cell>
        </row>
        <row r="67">
          <cell r="A67" t="str">
            <v>NILVA GONZAGA DE OLIVEIRA</v>
          </cell>
          <cell r="B67" t="str">
            <v>TECNICO (A) DE ENFERMAGEM</v>
          </cell>
          <cell r="C67">
            <v>1868.63</v>
          </cell>
          <cell r="D67">
            <v>0</v>
          </cell>
          <cell r="E67">
            <v>0</v>
          </cell>
          <cell r="F67">
            <v>2742.1</v>
          </cell>
          <cell r="G67">
            <v>279.56</v>
          </cell>
          <cell r="H67">
            <v>2462.54</v>
          </cell>
        </row>
        <row r="68">
          <cell r="A68" t="str">
            <v>NIUVA DUARTE MONTEIRO</v>
          </cell>
          <cell r="B68" t="str">
            <v>TECNICO (A) DE ENFERMAGEM</v>
          </cell>
          <cell r="C68">
            <v>1868.63</v>
          </cell>
          <cell r="D68">
            <v>2005.48</v>
          </cell>
          <cell r="E68">
            <v>0</v>
          </cell>
          <cell r="F68">
            <v>3351.96</v>
          </cell>
          <cell r="G68">
            <v>2154.4</v>
          </cell>
          <cell r="H68">
            <v>1197.56</v>
          </cell>
        </row>
        <row r="69">
          <cell r="A69" t="str">
            <v>RENATA RIBEIRO DO NASCIMENTO MASCARENHAS</v>
          </cell>
          <cell r="B69" t="str">
            <v>FARMACEUTICO (A)</v>
          </cell>
          <cell r="C69">
            <v>3175.46</v>
          </cell>
          <cell r="D69">
            <v>0</v>
          </cell>
          <cell r="E69">
            <v>0</v>
          </cell>
          <cell r="F69">
            <v>3757.12</v>
          </cell>
          <cell r="G69">
            <v>516.61</v>
          </cell>
          <cell r="H69">
            <v>3240.51</v>
          </cell>
        </row>
        <row r="70">
          <cell r="A70" t="str">
            <v>RICARDO DE OLIVEIRA RESENDE</v>
          </cell>
          <cell r="B70" t="str">
            <v>MEDICO (A) OBSTETRA</v>
          </cell>
          <cell r="C70">
            <v>8211.82</v>
          </cell>
          <cell r="D70">
            <v>0</v>
          </cell>
          <cell r="E70">
            <v>0</v>
          </cell>
          <cell r="F70">
            <v>9882.6200000000008</v>
          </cell>
          <cell r="G70">
            <v>2396.79</v>
          </cell>
          <cell r="H70">
            <v>7485.83</v>
          </cell>
        </row>
        <row r="71">
          <cell r="A71" t="str">
            <v>ROSIMEIRE REGINA TOME</v>
          </cell>
          <cell r="B71" t="str">
            <v>TECNICO (A) DE ENFERMAGEM</v>
          </cell>
          <cell r="C71">
            <v>1868.63</v>
          </cell>
          <cell r="D71">
            <v>0</v>
          </cell>
          <cell r="E71">
            <v>0</v>
          </cell>
          <cell r="F71">
            <v>2545.7800000000002</v>
          </cell>
          <cell r="G71">
            <v>358.33</v>
          </cell>
          <cell r="H71">
            <v>2187.4499999999998</v>
          </cell>
        </row>
        <row r="72">
          <cell r="A72" t="str">
            <v>ROZENILTON DE JESUS COSTA</v>
          </cell>
          <cell r="B72" t="str">
            <v>AUXILIAR DE FARMACIA</v>
          </cell>
          <cell r="C72">
            <v>1698.74</v>
          </cell>
          <cell r="D72">
            <v>2801.04</v>
          </cell>
          <cell r="E72">
            <v>0</v>
          </cell>
          <cell r="F72">
            <v>3010.91</v>
          </cell>
          <cell r="G72">
            <v>2826.22</v>
          </cell>
          <cell r="H72">
            <v>184.69</v>
          </cell>
        </row>
        <row r="73">
          <cell r="A73" t="str">
            <v>SEBASTIAO NUNES DE SOUSA</v>
          </cell>
          <cell r="B73" t="str">
            <v>ELETRICISTA</v>
          </cell>
          <cell r="C73">
            <v>2213.9699999999998</v>
          </cell>
          <cell r="D73">
            <v>4073.71</v>
          </cell>
          <cell r="E73">
            <v>0</v>
          </cell>
          <cell r="F73">
            <v>4277.3999999999996</v>
          </cell>
          <cell r="G73">
            <v>4122.22</v>
          </cell>
          <cell r="H73">
            <v>155.18</v>
          </cell>
        </row>
        <row r="74">
          <cell r="A74" t="str">
            <v>SILVIA PEREIRA MACEDO DE MELLO</v>
          </cell>
          <cell r="B74" t="str">
            <v>FATURISTA</v>
          </cell>
          <cell r="C74">
            <v>3381.75</v>
          </cell>
          <cell r="D74">
            <v>0</v>
          </cell>
          <cell r="E74">
            <v>0</v>
          </cell>
          <cell r="F74">
            <v>3652.29</v>
          </cell>
          <cell r="G74">
            <v>488.41</v>
          </cell>
          <cell r="H74">
            <v>3163.88</v>
          </cell>
        </row>
        <row r="75">
          <cell r="A75" t="str">
            <v>TATIELLE TEIXEIRA LEMOS</v>
          </cell>
          <cell r="B75" t="str">
            <v>MEDICO (A) GINECOLOGISTA</v>
          </cell>
          <cell r="C75">
            <v>5474.25</v>
          </cell>
          <cell r="D75">
            <v>3993.57</v>
          </cell>
          <cell r="E75">
            <v>0</v>
          </cell>
          <cell r="F75">
            <v>8020.44</v>
          </cell>
          <cell r="G75">
            <v>4582.5</v>
          </cell>
          <cell r="H75">
            <v>3437.94</v>
          </cell>
        </row>
        <row r="76">
          <cell r="A76" t="str">
            <v>THAIS TEIXEIRA GRANADO</v>
          </cell>
          <cell r="B76" t="str">
            <v>MEDICO (A) OBSTETRA</v>
          </cell>
          <cell r="C76">
            <v>8211.82</v>
          </cell>
          <cell r="D76">
            <v>0</v>
          </cell>
          <cell r="E76">
            <v>0</v>
          </cell>
          <cell r="F76">
            <v>6205.36</v>
          </cell>
          <cell r="G76">
            <v>986.59</v>
          </cell>
          <cell r="H76">
            <v>5218.7700000000004</v>
          </cell>
        </row>
        <row r="77">
          <cell r="A77" t="str">
            <v>THALYTA FREITAS CASTRO</v>
          </cell>
          <cell r="B77" t="str">
            <v>FARMACEUTICO (A)</v>
          </cell>
          <cell r="C77">
            <v>3175.46</v>
          </cell>
          <cell r="D77">
            <v>0</v>
          </cell>
          <cell r="E77">
            <v>0</v>
          </cell>
          <cell r="F77">
            <v>4340.6400000000003</v>
          </cell>
          <cell r="G77">
            <v>684.5</v>
          </cell>
          <cell r="H77">
            <v>3656.14</v>
          </cell>
        </row>
        <row r="78">
          <cell r="A78" t="str">
            <v>THATIANY CHRISTINA RODRIGUES IKEDA</v>
          </cell>
          <cell r="B78" t="str">
            <v>COORDENADOR (A) DE FISIOTERAPIA</v>
          </cell>
          <cell r="C78">
            <v>2736.27</v>
          </cell>
          <cell r="D78">
            <v>0</v>
          </cell>
          <cell r="E78">
            <v>0</v>
          </cell>
          <cell r="F78">
            <v>4821.2700000000004</v>
          </cell>
          <cell r="G78">
            <v>759.48</v>
          </cell>
          <cell r="H78">
            <v>4061.79</v>
          </cell>
        </row>
        <row r="79">
          <cell r="A79" t="str">
            <v>UZIEL ANSELMO ROCHA</v>
          </cell>
          <cell r="B79" t="str">
            <v>MOTORISTA</v>
          </cell>
          <cell r="C79">
            <v>1868.63</v>
          </cell>
          <cell r="D79">
            <v>0</v>
          </cell>
          <cell r="E79">
            <v>0</v>
          </cell>
          <cell r="F79">
            <v>2151.98</v>
          </cell>
          <cell r="G79">
            <v>285.36</v>
          </cell>
          <cell r="H79">
            <v>1866.62</v>
          </cell>
        </row>
        <row r="80">
          <cell r="A80" t="str">
            <v>WERIDYANA BATISTA DE OLIVEIRA</v>
          </cell>
          <cell r="B80" t="str">
            <v>MEDICO (A) OBSTETRA</v>
          </cell>
          <cell r="C80">
            <v>5474.25</v>
          </cell>
          <cell r="D80">
            <v>0</v>
          </cell>
          <cell r="E80">
            <v>0</v>
          </cell>
          <cell r="F80">
            <v>7022.04</v>
          </cell>
          <cell r="G80">
            <v>0</v>
          </cell>
          <cell r="H80">
            <v>7022.04</v>
          </cell>
        </row>
        <row r="81">
          <cell r="A81" t="str">
            <v>ZELMA FERREIRA DA MOTA</v>
          </cell>
          <cell r="B81" t="str">
            <v>TECNICO (A) DE ENFERMAGEM</v>
          </cell>
          <cell r="C81">
            <v>1868.63</v>
          </cell>
          <cell r="D81">
            <v>0</v>
          </cell>
          <cell r="E81">
            <v>0</v>
          </cell>
          <cell r="F81">
            <v>2812.07</v>
          </cell>
          <cell r="G81">
            <v>399.26</v>
          </cell>
          <cell r="H81">
            <v>2412.81</v>
          </cell>
        </row>
        <row r="82">
          <cell r="A82" t="str">
            <v>JOSE DILBERTO SOUSA CORREIA</v>
          </cell>
          <cell r="B82" t="str">
            <v>OFICIAL DE MANUTENÇÃO</v>
          </cell>
          <cell r="C82">
            <v>1876.67</v>
          </cell>
          <cell r="D82">
            <v>0</v>
          </cell>
          <cell r="E82">
            <v>0</v>
          </cell>
          <cell r="F82">
            <v>2449.04</v>
          </cell>
          <cell r="G82">
            <v>362.08</v>
          </cell>
          <cell r="H82">
            <v>2086.96</v>
          </cell>
        </row>
        <row r="83">
          <cell r="A83" t="str">
            <v>ALESSANDRA MARIA ROCHA ALBUQUERQUE</v>
          </cell>
          <cell r="B83" t="str">
            <v>ENFERMEIRO (A)</v>
          </cell>
          <cell r="C83">
            <v>3085</v>
          </cell>
          <cell r="D83">
            <v>0</v>
          </cell>
          <cell r="E83">
            <v>0</v>
          </cell>
          <cell r="F83">
            <v>5511.76</v>
          </cell>
          <cell r="G83">
            <v>1087.04</v>
          </cell>
          <cell r="H83">
            <v>4424.72</v>
          </cell>
        </row>
        <row r="84">
          <cell r="A84" t="str">
            <v>MARIA DAS CHAGAS CONCEICAO SILVA</v>
          </cell>
          <cell r="B84" t="str">
            <v>TECNICO (A) DE ENFERMAGEM</v>
          </cell>
          <cell r="C84">
            <v>1868.63</v>
          </cell>
          <cell r="D84">
            <v>3295.68</v>
          </cell>
          <cell r="E84">
            <v>0</v>
          </cell>
          <cell r="F84">
            <v>3726.64</v>
          </cell>
          <cell r="G84">
            <v>3347.39</v>
          </cell>
          <cell r="H84">
            <v>379.25</v>
          </cell>
        </row>
        <row r="85">
          <cell r="A85" t="str">
            <v>WALLISON FRANCISCO DA SILVA</v>
          </cell>
          <cell r="B85" t="str">
            <v>ASSISTENTE ADMINISTRATIVO</v>
          </cell>
          <cell r="C85">
            <v>1868.63</v>
          </cell>
          <cell r="D85">
            <v>2970.85</v>
          </cell>
          <cell r="E85">
            <v>0</v>
          </cell>
          <cell r="F85">
            <v>3384.42</v>
          </cell>
          <cell r="G85">
            <v>3020.48</v>
          </cell>
          <cell r="H85">
            <v>363.94</v>
          </cell>
        </row>
        <row r="86">
          <cell r="A86" t="str">
            <v>CLAUDIA SILVA DE ANDRADE GARCIA</v>
          </cell>
          <cell r="B86" t="str">
            <v>ENFERMEIRO (A)</v>
          </cell>
          <cell r="C86">
            <v>3085</v>
          </cell>
          <cell r="D86">
            <v>0</v>
          </cell>
          <cell r="E86">
            <v>0</v>
          </cell>
          <cell r="F86">
            <v>5192.6899999999996</v>
          </cell>
          <cell r="G86">
            <v>1146.6600000000001</v>
          </cell>
          <cell r="H86">
            <v>4046.03</v>
          </cell>
        </row>
        <row r="87">
          <cell r="A87" t="str">
            <v>CAMILA AIDAR SILVESTRE SALATIEL</v>
          </cell>
          <cell r="B87" t="str">
            <v>PSICOLOGO (A)</v>
          </cell>
          <cell r="C87">
            <v>4230.87</v>
          </cell>
          <cell r="D87">
            <v>0</v>
          </cell>
          <cell r="E87">
            <v>0</v>
          </cell>
          <cell r="F87">
            <v>4927.21</v>
          </cell>
          <cell r="G87">
            <v>837.46</v>
          </cell>
          <cell r="H87">
            <v>4089.75</v>
          </cell>
        </row>
        <row r="88">
          <cell r="A88" t="str">
            <v>DIVANIR RODRIGUES RAMOS</v>
          </cell>
          <cell r="B88" t="str">
            <v>TECNICO (A) DE ENFERMAGEM</v>
          </cell>
          <cell r="C88">
            <v>1868.63</v>
          </cell>
          <cell r="D88">
            <v>0</v>
          </cell>
          <cell r="E88">
            <v>0</v>
          </cell>
          <cell r="F88">
            <v>2226.1799999999998</v>
          </cell>
          <cell r="G88">
            <v>304.47000000000003</v>
          </cell>
          <cell r="H88">
            <v>1921.71</v>
          </cell>
        </row>
        <row r="89">
          <cell r="A89" t="str">
            <v>SOLANGE GENEROSA DE SOUSA</v>
          </cell>
          <cell r="B89" t="str">
            <v>ASSISTENTE SOCIAL</v>
          </cell>
          <cell r="C89">
            <v>2884.69</v>
          </cell>
          <cell r="D89">
            <v>0</v>
          </cell>
          <cell r="E89">
            <v>0</v>
          </cell>
          <cell r="F89">
            <v>3513.72</v>
          </cell>
          <cell r="G89">
            <v>453.3</v>
          </cell>
          <cell r="H89">
            <v>3060.42</v>
          </cell>
        </row>
        <row r="90">
          <cell r="A90" t="str">
            <v>ELIENE FERREIRA REIS MIRANDA</v>
          </cell>
          <cell r="B90" t="str">
            <v>TECNICO (A) DE ENFERMAGEM</v>
          </cell>
          <cell r="C90">
            <v>1868.63</v>
          </cell>
          <cell r="D90">
            <v>0</v>
          </cell>
          <cell r="E90">
            <v>0</v>
          </cell>
          <cell r="F90">
            <v>2748.56</v>
          </cell>
          <cell r="G90">
            <v>396.05</v>
          </cell>
          <cell r="H90">
            <v>2352.5100000000002</v>
          </cell>
        </row>
        <row r="91">
          <cell r="A91" t="str">
            <v>RAYANA AZEVEDO BURGOS</v>
          </cell>
          <cell r="B91" t="str">
            <v>MEDICO (A) OBSTETRA</v>
          </cell>
          <cell r="C91">
            <v>9124</v>
          </cell>
          <cell r="D91">
            <v>0</v>
          </cell>
          <cell r="E91">
            <v>0</v>
          </cell>
          <cell r="F91">
            <v>10164.030000000001</v>
          </cell>
          <cell r="G91">
            <v>0</v>
          </cell>
          <cell r="H91">
            <v>10164.030000000001</v>
          </cell>
        </row>
        <row r="92">
          <cell r="A92" t="str">
            <v>NAYANA FERREIRA DE LIMA</v>
          </cell>
          <cell r="B92" t="str">
            <v>BIOMEDICO (A)</v>
          </cell>
          <cell r="C92">
            <v>2919.78</v>
          </cell>
          <cell r="D92">
            <v>0</v>
          </cell>
          <cell r="E92">
            <v>0</v>
          </cell>
          <cell r="F92">
            <v>4280.75</v>
          </cell>
          <cell r="G92">
            <v>664.53</v>
          </cell>
          <cell r="H92">
            <v>3616.22</v>
          </cell>
        </row>
        <row r="93">
          <cell r="A93" t="str">
            <v>KAUANA CAETANO SARUBBY DO NASCIMENTO</v>
          </cell>
          <cell r="B93" t="str">
            <v>MEDICO (A) OBSTETRA</v>
          </cell>
          <cell r="C93">
            <v>10948.8</v>
          </cell>
          <cell r="D93">
            <v>0</v>
          </cell>
          <cell r="E93">
            <v>0</v>
          </cell>
          <cell r="F93">
            <v>13353.44</v>
          </cell>
          <cell r="G93">
            <v>3403.41</v>
          </cell>
          <cell r="H93">
            <v>9950.0300000000007</v>
          </cell>
        </row>
        <row r="94">
          <cell r="A94" t="str">
            <v>LARYSSA SANTA CRUZ MARTINS BARBOSA</v>
          </cell>
          <cell r="B94" t="str">
            <v>DIRETOR (A) GERAL</v>
          </cell>
          <cell r="C94">
            <v>2808</v>
          </cell>
          <cell r="D94">
            <v>6531.2</v>
          </cell>
          <cell r="E94">
            <v>0</v>
          </cell>
          <cell r="F94">
            <v>7510.88</v>
          </cell>
          <cell r="G94">
            <v>6531.2</v>
          </cell>
          <cell r="H94">
            <v>979.68</v>
          </cell>
        </row>
        <row r="95">
          <cell r="A95" t="str">
            <v>BRUNNA TAYNA ELIAS MOREIRA BUENO</v>
          </cell>
          <cell r="B95" t="str">
            <v>FISIOTERAPEUTA</v>
          </cell>
          <cell r="C95">
            <v>2736.27</v>
          </cell>
          <cell r="D95">
            <v>0</v>
          </cell>
          <cell r="E95">
            <v>0</v>
          </cell>
          <cell r="F95">
            <v>3237.6</v>
          </cell>
          <cell r="G95">
            <v>383.72</v>
          </cell>
          <cell r="H95">
            <v>2853.88</v>
          </cell>
        </row>
        <row r="96">
          <cell r="A96" t="str">
            <v>MARLENE APARECIDA FERREIRA</v>
          </cell>
          <cell r="B96" t="str">
            <v>TECNICO (A) DE ENFERMAGEM</v>
          </cell>
          <cell r="C96">
            <v>1868.63</v>
          </cell>
          <cell r="D96">
            <v>0</v>
          </cell>
          <cell r="E96">
            <v>0</v>
          </cell>
          <cell r="F96">
            <v>2347.38</v>
          </cell>
          <cell r="G96">
            <v>211.85</v>
          </cell>
          <cell r="H96">
            <v>2135.5300000000002</v>
          </cell>
        </row>
        <row r="97">
          <cell r="A97" t="str">
            <v>MARIA RUBIA COSTA DE JESUS</v>
          </cell>
          <cell r="B97" t="str">
            <v>ENFERMEIRO (A)</v>
          </cell>
          <cell r="C97">
            <v>3085</v>
          </cell>
          <cell r="D97">
            <v>0</v>
          </cell>
          <cell r="E97">
            <v>0</v>
          </cell>
          <cell r="F97">
            <v>5002.6499999999996</v>
          </cell>
          <cell r="G97">
            <v>848.28</v>
          </cell>
          <cell r="H97">
            <v>4154.37</v>
          </cell>
        </row>
        <row r="98">
          <cell r="A98" t="str">
            <v>INDIANARA CRISTINA GRANDI FERNANDES</v>
          </cell>
          <cell r="B98" t="str">
            <v>MEDICO (A) OBSTETRA</v>
          </cell>
          <cell r="C98">
            <v>5474.25</v>
          </cell>
          <cell r="D98">
            <v>8931.81</v>
          </cell>
          <cell r="E98">
            <v>0</v>
          </cell>
          <cell r="F98">
            <v>12359.63</v>
          </cell>
          <cell r="G98">
            <v>9268.39</v>
          </cell>
          <cell r="H98">
            <v>3091.24</v>
          </cell>
        </row>
        <row r="99">
          <cell r="A99" t="str">
            <v>MARIA SOCORRO OLIVEIRA DE LIMA</v>
          </cell>
          <cell r="B99" t="str">
            <v>GERENTE DE ENFERMAGEM</v>
          </cell>
          <cell r="C99">
            <v>3771.03</v>
          </cell>
          <cell r="D99">
            <v>0</v>
          </cell>
          <cell r="E99">
            <v>0</v>
          </cell>
          <cell r="F99">
            <v>9614.5499999999993</v>
          </cell>
          <cell r="G99">
            <v>2189.4499999999998</v>
          </cell>
          <cell r="H99">
            <v>7425.1</v>
          </cell>
        </row>
        <row r="100">
          <cell r="A100" t="str">
            <v>MARIANE RODRIGUES DE ALMEIDA BERNARDES</v>
          </cell>
          <cell r="B100" t="str">
            <v>TECNICO (A) DE ENFERMAGEM</v>
          </cell>
          <cell r="C100">
            <v>1868.63</v>
          </cell>
          <cell r="D100">
            <v>0</v>
          </cell>
          <cell r="E100">
            <v>0</v>
          </cell>
          <cell r="F100">
            <v>2226.1799999999998</v>
          </cell>
          <cell r="G100">
            <v>182.17</v>
          </cell>
          <cell r="H100">
            <v>2044.01</v>
          </cell>
        </row>
        <row r="101">
          <cell r="A101" t="str">
            <v>ELAINE MARIA DE OLIVEIRA</v>
          </cell>
          <cell r="B101" t="str">
            <v>TECNICO (A) DE ENFERMAGEM</v>
          </cell>
          <cell r="C101">
            <v>1868.63</v>
          </cell>
          <cell r="D101">
            <v>0</v>
          </cell>
          <cell r="E101">
            <v>0</v>
          </cell>
          <cell r="F101">
            <v>2576.35</v>
          </cell>
          <cell r="G101">
            <v>338.22</v>
          </cell>
          <cell r="H101">
            <v>2238.13</v>
          </cell>
        </row>
        <row r="102">
          <cell r="A102" t="str">
            <v>RAQUEL TIAGO DE SOUZA</v>
          </cell>
          <cell r="B102" t="str">
            <v>TECNICO (A) DE ENFERMAGEM</v>
          </cell>
          <cell r="C102">
            <v>1868.63</v>
          </cell>
          <cell r="D102">
            <v>0</v>
          </cell>
          <cell r="E102">
            <v>0</v>
          </cell>
          <cell r="F102">
            <v>2163.1</v>
          </cell>
          <cell r="G102">
            <v>417.68</v>
          </cell>
          <cell r="H102">
            <v>1745.42</v>
          </cell>
        </row>
        <row r="103">
          <cell r="A103" t="str">
            <v>HELENARA ABADIA FERREIRA ALEXANDRIA</v>
          </cell>
          <cell r="B103" t="str">
            <v>MEDICO (A) OBSTETRA</v>
          </cell>
          <cell r="C103">
            <v>9124</v>
          </cell>
          <cell r="D103">
            <v>0</v>
          </cell>
          <cell r="E103">
            <v>0</v>
          </cell>
          <cell r="F103">
            <v>9822.6</v>
          </cell>
          <cell r="G103">
            <v>0</v>
          </cell>
          <cell r="H103">
            <v>9822.6</v>
          </cell>
        </row>
        <row r="104">
          <cell r="A104" t="str">
            <v>MARIZETE TAVARES DE CASTRO</v>
          </cell>
          <cell r="B104" t="str">
            <v>ENFERMEIRO (A)</v>
          </cell>
          <cell r="C104">
            <v>3085</v>
          </cell>
          <cell r="D104">
            <v>0</v>
          </cell>
          <cell r="E104">
            <v>0</v>
          </cell>
          <cell r="F104">
            <v>5347.77</v>
          </cell>
          <cell r="G104">
            <v>952.22</v>
          </cell>
          <cell r="H104">
            <v>4395.55</v>
          </cell>
        </row>
        <row r="105">
          <cell r="A105" t="str">
            <v>ANGELA SANTOS SILVA FABBRIN</v>
          </cell>
          <cell r="B105" t="str">
            <v>ENFERMEIRO (A) OBSTETRA</v>
          </cell>
          <cell r="C105">
            <v>3719.63</v>
          </cell>
          <cell r="D105">
            <v>0</v>
          </cell>
          <cell r="E105">
            <v>0</v>
          </cell>
          <cell r="F105">
            <v>6481.72</v>
          </cell>
          <cell r="G105">
            <v>1374.52</v>
          </cell>
          <cell r="H105">
            <v>5107.2</v>
          </cell>
        </row>
        <row r="106">
          <cell r="A106" t="str">
            <v>POLLYANA NUNES</v>
          </cell>
          <cell r="B106" t="str">
            <v>ENFERMEIRO (A)</v>
          </cell>
          <cell r="C106">
            <v>3085</v>
          </cell>
          <cell r="D106">
            <v>0</v>
          </cell>
          <cell r="E106">
            <v>0</v>
          </cell>
          <cell r="F106">
            <v>5966.21</v>
          </cell>
          <cell r="G106">
            <v>1117.67</v>
          </cell>
          <cell r="H106">
            <v>4848.54</v>
          </cell>
        </row>
        <row r="107">
          <cell r="A107" t="str">
            <v>FABIANE RODRIGUES COSTA</v>
          </cell>
          <cell r="B107" t="str">
            <v>ENFERMEIRO (A)</v>
          </cell>
          <cell r="C107">
            <v>3085</v>
          </cell>
          <cell r="D107">
            <v>0</v>
          </cell>
          <cell r="E107">
            <v>0</v>
          </cell>
          <cell r="F107">
            <v>5624.08</v>
          </cell>
          <cell r="G107">
            <v>1080.1400000000001</v>
          </cell>
          <cell r="H107">
            <v>4543.9399999999996</v>
          </cell>
        </row>
        <row r="108">
          <cell r="A108" t="str">
            <v>DANIELA DOS ANJOS DAMASCENO</v>
          </cell>
          <cell r="B108" t="str">
            <v>ENFERMEIRO (A)</v>
          </cell>
          <cell r="C108">
            <v>3085</v>
          </cell>
          <cell r="D108">
            <v>0</v>
          </cell>
          <cell r="E108">
            <v>0</v>
          </cell>
          <cell r="F108">
            <v>5656.37</v>
          </cell>
          <cell r="G108">
            <v>1089.3399999999999</v>
          </cell>
          <cell r="H108">
            <v>4567.03</v>
          </cell>
        </row>
        <row r="109">
          <cell r="A109" t="str">
            <v>PAULA LORENA CARVALHO MOTTA</v>
          </cell>
          <cell r="B109" t="str">
            <v>COORDENADOR (A) DE ENFERMAGEM</v>
          </cell>
          <cell r="C109">
            <v>3428.2</v>
          </cell>
          <cell r="D109">
            <v>0</v>
          </cell>
          <cell r="E109">
            <v>0</v>
          </cell>
          <cell r="F109">
            <v>6782.11</v>
          </cell>
          <cell r="G109">
            <v>1417.88</v>
          </cell>
          <cell r="H109">
            <v>5364.23</v>
          </cell>
        </row>
        <row r="110">
          <cell r="A110" t="str">
            <v>NATALIA SANTA DE JESUS</v>
          </cell>
          <cell r="B110" t="str">
            <v>TECNICO (A) DE ENFERMAGEM</v>
          </cell>
          <cell r="C110">
            <v>1868.63</v>
          </cell>
          <cell r="D110">
            <v>0</v>
          </cell>
          <cell r="E110">
            <v>0</v>
          </cell>
          <cell r="F110">
            <v>2302.21</v>
          </cell>
          <cell r="G110">
            <v>190.77</v>
          </cell>
          <cell r="H110">
            <v>2111.44</v>
          </cell>
        </row>
        <row r="111">
          <cell r="A111" t="str">
            <v>ELIZETE DE JESUS CASTRO</v>
          </cell>
          <cell r="B111" t="str">
            <v>TECNICO (A) DE ENFERMAGEM</v>
          </cell>
          <cell r="C111">
            <v>1868.63</v>
          </cell>
          <cell r="D111">
            <v>0</v>
          </cell>
          <cell r="E111">
            <v>0</v>
          </cell>
          <cell r="F111">
            <v>2609.31</v>
          </cell>
          <cell r="G111">
            <v>370.15</v>
          </cell>
          <cell r="H111">
            <v>2239.16</v>
          </cell>
        </row>
        <row r="112">
          <cell r="A112" t="str">
            <v>ELIEDNA TEIXEIRA DA SILVA</v>
          </cell>
          <cell r="B112" t="str">
            <v>COORDENADOR (A) DE FARMACIA</v>
          </cell>
          <cell r="C112">
            <v>3175.46</v>
          </cell>
          <cell r="D112">
            <v>0</v>
          </cell>
          <cell r="E112">
            <v>0</v>
          </cell>
          <cell r="F112">
            <v>5233.4399999999996</v>
          </cell>
          <cell r="G112">
            <v>939.59</v>
          </cell>
          <cell r="H112">
            <v>4293.8500000000004</v>
          </cell>
        </row>
        <row r="113">
          <cell r="A113" t="str">
            <v>JENEFFER LAURIANY ARAUJO VIEIRA</v>
          </cell>
          <cell r="B113" t="str">
            <v>ASSISTENTE ADMINISTRATIVO</v>
          </cell>
          <cell r="C113">
            <v>1868.63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</row>
        <row r="114">
          <cell r="A114" t="str">
            <v>DANIELLA DE GODOI NASCIUTTI RASSI</v>
          </cell>
          <cell r="B114" t="str">
            <v>MEDICO (A) OBSTETRA</v>
          </cell>
          <cell r="C114">
            <v>5474.25</v>
          </cell>
          <cell r="D114">
            <v>0</v>
          </cell>
          <cell r="E114">
            <v>0</v>
          </cell>
          <cell r="F114">
            <v>5990.36</v>
          </cell>
          <cell r="G114">
            <v>1267.23</v>
          </cell>
          <cell r="H114">
            <v>4723.13</v>
          </cell>
        </row>
        <row r="115">
          <cell r="A115" t="str">
            <v>NAYANNY CHRISTYNA FLORIANO BISPO</v>
          </cell>
          <cell r="B115" t="str">
            <v>FISIOTERAPEUTA</v>
          </cell>
          <cell r="C115">
            <v>2736.27</v>
          </cell>
          <cell r="D115">
            <v>0</v>
          </cell>
          <cell r="E115">
            <v>0</v>
          </cell>
          <cell r="F115">
            <v>3237.6</v>
          </cell>
          <cell r="G115">
            <v>346.77</v>
          </cell>
          <cell r="H115">
            <v>2890.83</v>
          </cell>
        </row>
        <row r="116">
          <cell r="A116" t="str">
            <v>RUBINEIA NUNES MACIEL ROCHA</v>
          </cell>
          <cell r="B116" t="str">
            <v>TECNICO (A) DE ENFERMAGEM</v>
          </cell>
          <cell r="C116">
            <v>1868.63</v>
          </cell>
          <cell r="D116">
            <v>0</v>
          </cell>
          <cell r="E116">
            <v>0</v>
          </cell>
          <cell r="F116">
            <v>2749.41</v>
          </cell>
          <cell r="G116">
            <v>238.92</v>
          </cell>
          <cell r="H116">
            <v>2510.4899999999998</v>
          </cell>
        </row>
        <row r="117">
          <cell r="A117" t="str">
            <v>CARINA BARBOSA DE MELO</v>
          </cell>
          <cell r="B117" t="str">
            <v>ENFERMEIRO (A)</v>
          </cell>
          <cell r="C117">
            <v>3085</v>
          </cell>
          <cell r="D117">
            <v>0</v>
          </cell>
          <cell r="E117">
            <v>0</v>
          </cell>
          <cell r="F117">
            <v>4972.4799999999996</v>
          </cell>
          <cell r="G117">
            <v>744.37</v>
          </cell>
          <cell r="H117">
            <v>4228.1099999999997</v>
          </cell>
        </row>
        <row r="118">
          <cell r="A118" t="str">
            <v>ROSILENE GUIMARAES RIBEIRO</v>
          </cell>
          <cell r="B118" t="str">
            <v>ENFERMEIRO (A)</v>
          </cell>
          <cell r="C118">
            <v>3085</v>
          </cell>
          <cell r="D118">
            <v>0</v>
          </cell>
          <cell r="E118">
            <v>0</v>
          </cell>
          <cell r="F118">
            <v>5713.3</v>
          </cell>
          <cell r="G118">
            <v>1274.71</v>
          </cell>
          <cell r="H118">
            <v>4438.59</v>
          </cell>
        </row>
        <row r="119">
          <cell r="A119" t="str">
            <v>TATIANE BATISTA DA SILVA</v>
          </cell>
          <cell r="B119" t="str">
            <v>TECNICO (A) DE ENFERMAGEM</v>
          </cell>
          <cell r="C119">
            <v>1868.63</v>
          </cell>
          <cell r="D119">
            <v>0</v>
          </cell>
          <cell r="E119">
            <v>0</v>
          </cell>
          <cell r="F119">
            <v>2347.38</v>
          </cell>
          <cell r="G119">
            <v>211.85</v>
          </cell>
          <cell r="H119">
            <v>2135.5300000000002</v>
          </cell>
        </row>
        <row r="120">
          <cell r="A120" t="str">
            <v>JORDANA RABELO DOS SANTOS</v>
          </cell>
          <cell r="B120" t="str">
            <v>ANALISTA ADMINISTRATIVO</v>
          </cell>
          <cell r="C120">
            <v>2991.32</v>
          </cell>
          <cell r="D120">
            <v>2093.9299999999998</v>
          </cell>
          <cell r="E120">
            <v>0</v>
          </cell>
          <cell r="F120">
            <v>3664.38</v>
          </cell>
          <cell r="G120">
            <v>2272.84</v>
          </cell>
          <cell r="H120">
            <v>1391.54</v>
          </cell>
        </row>
        <row r="121">
          <cell r="A121" t="str">
            <v>DERIVALDO DE BARROS DA CORTE</v>
          </cell>
          <cell r="B121" t="str">
            <v>MOTORISTA DE AMBULANCIA</v>
          </cell>
          <cell r="C121">
            <v>1849.15</v>
          </cell>
          <cell r="D121">
            <v>0</v>
          </cell>
          <cell r="E121">
            <v>0</v>
          </cell>
          <cell r="F121">
            <v>2132.21</v>
          </cell>
          <cell r="G121">
            <v>175.22</v>
          </cell>
          <cell r="H121">
            <v>1956.99</v>
          </cell>
        </row>
        <row r="122">
          <cell r="A122" t="str">
            <v>FABIO MEDEIROS COTRIM MARINELLI</v>
          </cell>
          <cell r="B122" t="str">
            <v>MOTORISTA DE AMBULANCIA</v>
          </cell>
          <cell r="C122">
            <v>1849.15</v>
          </cell>
          <cell r="D122">
            <v>0</v>
          </cell>
          <cell r="E122">
            <v>0</v>
          </cell>
          <cell r="F122">
            <v>2615.86</v>
          </cell>
          <cell r="G122">
            <v>259.57</v>
          </cell>
          <cell r="H122">
            <v>2356.29</v>
          </cell>
        </row>
        <row r="123">
          <cell r="A123" t="str">
            <v>EDSON DIVINO DE ARAUJO</v>
          </cell>
          <cell r="B123" t="str">
            <v>MOTORISTA DE AMBULANCIA</v>
          </cell>
          <cell r="C123">
            <v>1849.15</v>
          </cell>
          <cell r="D123">
            <v>0</v>
          </cell>
          <cell r="E123">
            <v>0</v>
          </cell>
          <cell r="F123">
            <v>2589.63</v>
          </cell>
          <cell r="G123">
            <v>254.69</v>
          </cell>
          <cell r="H123">
            <v>2334.94</v>
          </cell>
        </row>
        <row r="124">
          <cell r="A124" t="str">
            <v>ELIAS BARBOSA DOS SANTOS</v>
          </cell>
          <cell r="B124" t="str">
            <v>MOTORISTA DE AMBULANCIA</v>
          </cell>
          <cell r="C124">
            <v>1849.15</v>
          </cell>
          <cell r="D124">
            <v>0</v>
          </cell>
          <cell r="E124">
            <v>0</v>
          </cell>
          <cell r="F124">
            <v>2205.73</v>
          </cell>
          <cell r="G124">
            <v>180.33</v>
          </cell>
          <cell r="H124">
            <v>2025.4</v>
          </cell>
        </row>
        <row r="125">
          <cell r="A125" t="str">
            <v>MARCIA BATISTA VIEIRA AMANCIO</v>
          </cell>
          <cell r="B125" t="str">
            <v>TECNICO (A) DE ENFERMAGEM</v>
          </cell>
          <cell r="C125">
            <v>1868.63</v>
          </cell>
          <cell r="D125">
            <v>0</v>
          </cell>
          <cell r="E125">
            <v>0</v>
          </cell>
          <cell r="F125">
            <v>2226.1799999999998</v>
          </cell>
          <cell r="G125">
            <v>304.47000000000003</v>
          </cell>
          <cell r="H125">
            <v>1921.71</v>
          </cell>
        </row>
        <row r="126">
          <cell r="A126" t="str">
            <v>ZILENE PEREIRA DO VALE SANTANA</v>
          </cell>
          <cell r="B126" t="str">
            <v>TECNICO (A) DE ENFERMAGEM</v>
          </cell>
          <cell r="C126">
            <v>1868.63</v>
          </cell>
          <cell r="D126">
            <v>0</v>
          </cell>
          <cell r="E126">
            <v>0</v>
          </cell>
          <cell r="F126">
            <v>2226.1799999999998</v>
          </cell>
          <cell r="G126">
            <v>304.47000000000003</v>
          </cell>
          <cell r="H126">
            <v>1921.71</v>
          </cell>
        </row>
        <row r="127">
          <cell r="A127" t="str">
            <v>GLORIA JORDANIA GERVASIO</v>
          </cell>
          <cell r="B127" t="str">
            <v>ENFERMEIRO (A)</v>
          </cell>
          <cell r="C127">
            <v>3085</v>
          </cell>
          <cell r="D127">
            <v>2495.4299999999998</v>
          </cell>
          <cell r="E127">
            <v>0</v>
          </cell>
          <cell r="F127">
            <v>6466.39</v>
          </cell>
          <cell r="G127">
            <v>3149.31</v>
          </cell>
          <cell r="H127">
            <v>3317.08</v>
          </cell>
        </row>
        <row r="128">
          <cell r="A128" t="str">
            <v>NATHALYA ALVES CAMPOS</v>
          </cell>
          <cell r="B128" t="str">
            <v>AUXILIAR DE FARMACIA</v>
          </cell>
          <cell r="C128">
            <v>1698.74</v>
          </cell>
          <cell r="D128">
            <v>0</v>
          </cell>
          <cell r="E128">
            <v>0</v>
          </cell>
          <cell r="F128">
            <v>2380.04</v>
          </cell>
          <cell r="G128">
            <v>217.02</v>
          </cell>
          <cell r="H128">
            <v>2163.02</v>
          </cell>
        </row>
        <row r="129">
          <cell r="A129" t="str">
            <v>REGIANY DOURADO DE SOUZA</v>
          </cell>
          <cell r="B129" t="str">
            <v>ENFERMEIRO (A)</v>
          </cell>
          <cell r="C129">
            <v>3085</v>
          </cell>
          <cell r="D129">
            <v>0</v>
          </cell>
          <cell r="E129">
            <v>0</v>
          </cell>
          <cell r="F129">
            <v>5364.76</v>
          </cell>
          <cell r="G129">
            <v>1031.69</v>
          </cell>
          <cell r="H129">
            <v>4333.07</v>
          </cell>
        </row>
        <row r="130">
          <cell r="A130" t="str">
            <v>GERALDO REIS DA SILVA</v>
          </cell>
          <cell r="B130" t="str">
            <v>COORDENADOR (A) ADMINISTRATIVO</v>
          </cell>
          <cell r="C130">
            <v>5378.85</v>
          </cell>
          <cell r="D130">
            <v>0</v>
          </cell>
          <cell r="E130">
            <v>0</v>
          </cell>
          <cell r="F130">
            <v>6916.73</v>
          </cell>
          <cell r="G130">
            <v>1563.87</v>
          </cell>
          <cell r="H130">
            <v>5352.86</v>
          </cell>
        </row>
        <row r="131">
          <cell r="A131" t="str">
            <v>SILVANA DA SILVA BARREIROS</v>
          </cell>
          <cell r="B131" t="str">
            <v>FISIOTERAPEUTA</v>
          </cell>
          <cell r="C131">
            <v>2736.27</v>
          </cell>
          <cell r="D131">
            <v>0</v>
          </cell>
          <cell r="E131">
            <v>0</v>
          </cell>
          <cell r="F131">
            <v>3700.55</v>
          </cell>
          <cell r="G131">
            <v>472.95</v>
          </cell>
          <cell r="H131">
            <v>3227.6</v>
          </cell>
        </row>
        <row r="132">
          <cell r="A132" t="str">
            <v>CAROLINA JESUS OLIVEIRA</v>
          </cell>
          <cell r="B132" t="str">
            <v>FISIOTERAPEUTA</v>
          </cell>
          <cell r="C132">
            <v>2736.27</v>
          </cell>
          <cell r="D132">
            <v>0</v>
          </cell>
          <cell r="E132">
            <v>0</v>
          </cell>
          <cell r="F132">
            <v>3065.97</v>
          </cell>
          <cell r="G132">
            <v>356.29</v>
          </cell>
          <cell r="H132">
            <v>2709.68</v>
          </cell>
        </row>
        <row r="133">
          <cell r="A133" t="str">
            <v>MARCELA MUNIZ MAIA DE MENEZES FORTUNATO</v>
          </cell>
          <cell r="B133" t="str">
            <v>MEDICO (A) OBSTETRA</v>
          </cell>
          <cell r="C133">
            <v>5474.25</v>
          </cell>
          <cell r="D133">
            <v>0</v>
          </cell>
          <cell r="E133">
            <v>0</v>
          </cell>
          <cell r="F133">
            <v>5990.36</v>
          </cell>
          <cell r="G133">
            <v>1215.0899999999999</v>
          </cell>
          <cell r="H133">
            <v>4775.2700000000004</v>
          </cell>
        </row>
        <row r="134">
          <cell r="A134" t="str">
            <v>GISELE PALMA DE MENEZES</v>
          </cell>
          <cell r="B134" t="str">
            <v>ENFERMEIRO (A)</v>
          </cell>
          <cell r="C134">
            <v>3085</v>
          </cell>
          <cell r="D134">
            <v>0</v>
          </cell>
          <cell r="E134">
            <v>0</v>
          </cell>
          <cell r="F134">
            <v>5587.93</v>
          </cell>
          <cell r="G134">
            <v>1024.67</v>
          </cell>
          <cell r="H134">
            <v>4563.26</v>
          </cell>
        </row>
        <row r="135">
          <cell r="A135" t="str">
            <v>CINTHIA LEAO SANTOS ZENHA</v>
          </cell>
          <cell r="B135" t="str">
            <v>PSICOLOGO (A)</v>
          </cell>
          <cell r="C135">
            <v>4230.87</v>
          </cell>
          <cell r="D135">
            <v>0</v>
          </cell>
          <cell r="E135">
            <v>0</v>
          </cell>
          <cell r="F135">
            <v>4927.21</v>
          </cell>
          <cell r="G135">
            <v>880.12</v>
          </cell>
          <cell r="H135">
            <v>4047.09</v>
          </cell>
        </row>
        <row r="136">
          <cell r="A136" t="str">
            <v>AMELIA APARECIDA PIRES DE LIMA</v>
          </cell>
          <cell r="B136" t="str">
            <v>TECNICO (A) DE ENFERMAGEM</v>
          </cell>
          <cell r="C136">
            <v>1868.63</v>
          </cell>
          <cell r="D136">
            <v>0</v>
          </cell>
          <cell r="E136">
            <v>0</v>
          </cell>
          <cell r="F136">
            <v>2317.2399999999998</v>
          </cell>
          <cell r="G136">
            <v>395.47</v>
          </cell>
          <cell r="H136">
            <v>1921.77</v>
          </cell>
        </row>
        <row r="137">
          <cell r="A137" t="str">
            <v>ANACY SEVERINA DA SILVA</v>
          </cell>
          <cell r="B137" t="str">
            <v>TECNICO (A) DE ENFERMAGEM</v>
          </cell>
          <cell r="C137">
            <v>1868.63</v>
          </cell>
          <cell r="D137">
            <v>3135.55</v>
          </cell>
          <cell r="E137">
            <v>2157.1</v>
          </cell>
          <cell r="F137">
            <v>8270.27</v>
          </cell>
          <cell r="G137">
            <v>8270.27</v>
          </cell>
          <cell r="H137">
            <v>0</v>
          </cell>
        </row>
        <row r="138">
          <cell r="A138" t="str">
            <v>BRUNA NOLETO PEREIRA</v>
          </cell>
          <cell r="B138" t="str">
            <v>TECNICO (A) DE ENFERMAGEM</v>
          </cell>
          <cell r="C138">
            <v>1868.63</v>
          </cell>
          <cell r="D138">
            <v>0</v>
          </cell>
          <cell r="E138">
            <v>0</v>
          </cell>
          <cell r="F138">
            <v>2609.52</v>
          </cell>
          <cell r="G138">
            <v>333.94</v>
          </cell>
          <cell r="H138">
            <v>2275.58</v>
          </cell>
        </row>
        <row r="139">
          <cell r="A139" t="str">
            <v>CARLA CRISTINA LUCENA</v>
          </cell>
          <cell r="B139" t="str">
            <v>ANALISTA DE QUALIDADE PLENO</v>
          </cell>
          <cell r="C139">
            <v>3739.17</v>
          </cell>
          <cell r="D139">
            <v>0</v>
          </cell>
          <cell r="E139">
            <v>0</v>
          </cell>
          <cell r="F139">
            <v>3926.13</v>
          </cell>
          <cell r="G139">
            <v>562.07000000000005</v>
          </cell>
          <cell r="H139">
            <v>3364.06</v>
          </cell>
        </row>
        <row r="140">
          <cell r="A140" t="str">
            <v>ELIZABETH ANGELA DE ANDRADE SOUZA</v>
          </cell>
          <cell r="B140" t="str">
            <v>TECNICO (A) DE ENFERMAGEM</v>
          </cell>
          <cell r="C140">
            <v>1868.63</v>
          </cell>
          <cell r="D140">
            <v>0</v>
          </cell>
          <cell r="E140">
            <v>0</v>
          </cell>
          <cell r="F140">
            <v>2403.44</v>
          </cell>
          <cell r="G140">
            <v>220.71</v>
          </cell>
          <cell r="H140">
            <v>2182.73</v>
          </cell>
        </row>
        <row r="141">
          <cell r="A141" t="str">
            <v>FRANCIELLY TAVARES DE ARAUJO</v>
          </cell>
          <cell r="B141" t="str">
            <v>PSICOLOGO (A)</v>
          </cell>
          <cell r="C141">
            <v>4230.87</v>
          </cell>
          <cell r="D141">
            <v>0</v>
          </cell>
          <cell r="E141">
            <v>0</v>
          </cell>
          <cell r="F141">
            <v>4927.21</v>
          </cell>
          <cell r="G141">
            <v>880.12</v>
          </cell>
          <cell r="H141">
            <v>4047.09</v>
          </cell>
        </row>
        <row r="142">
          <cell r="A142" t="str">
            <v>VERA INES SILVA VIANA</v>
          </cell>
          <cell r="B142" t="str">
            <v>TECNICO (A) DE ENFERMAGEM</v>
          </cell>
          <cell r="C142">
            <v>1868.63</v>
          </cell>
          <cell r="D142">
            <v>0</v>
          </cell>
          <cell r="E142">
            <v>0</v>
          </cell>
          <cell r="F142">
            <v>2226.1799999999998</v>
          </cell>
          <cell r="G142">
            <v>192.67</v>
          </cell>
          <cell r="H142">
            <v>2033.51</v>
          </cell>
        </row>
        <row r="143">
          <cell r="A143" t="str">
            <v>VIVIANE RODRIGUES LINO TEIXEIRA</v>
          </cell>
          <cell r="B143" t="str">
            <v>MEDICO (A) OBSTETRA</v>
          </cell>
          <cell r="C143">
            <v>10948.8</v>
          </cell>
          <cell r="D143">
            <v>0</v>
          </cell>
          <cell r="E143">
            <v>0</v>
          </cell>
          <cell r="F143">
            <v>11738.64</v>
          </cell>
          <cell r="G143">
            <v>2855.06</v>
          </cell>
          <cell r="H143">
            <v>8883.58</v>
          </cell>
        </row>
        <row r="144">
          <cell r="A144" t="str">
            <v>TELMA SOUZA DE ASSIS CARNEIRO</v>
          </cell>
          <cell r="B144" t="str">
            <v>TECNICO (A) DE ENFERMAGEM</v>
          </cell>
          <cell r="C144">
            <v>1868.63</v>
          </cell>
          <cell r="D144">
            <v>0</v>
          </cell>
          <cell r="E144">
            <v>0</v>
          </cell>
          <cell r="F144">
            <v>2604.73</v>
          </cell>
          <cell r="G144">
            <v>257.49</v>
          </cell>
          <cell r="H144">
            <v>2347.2399999999998</v>
          </cell>
        </row>
        <row r="145">
          <cell r="A145" t="str">
            <v>MARISA CLAUDIA MARTINS DA ROCHA</v>
          </cell>
          <cell r="B145" t="str">
            <v>ASSISTENTE ADMINISTRATIVO</v>
          </cell>
          <cell r="C145">
            <v>1868.63</v>
          </cell>
          <cell r="D145">
            <v>0</v>
          </cell>
          <cell r="E145">
            <v>0</v>
          </cell>
          <cell r="F145">
            <v>2226.1799999999998</v>
          </cell>
          <cell r="G145">
            <v>182.17</v>
          </cell>
          <cell r="H145">
            <v>2044.01</v>
          </cell>
        </row>
        <row r="146">
          <cell r="A146" t="str">
            <v>DANIELA GOMES REIS</v>
          </cell>
          <cell r="B146" t="str">
            <v>TECNICO (A) DE ENFERMAGEM</v>
          </cell>
          <cell r="C146">
            <v>1868.63</v>
          </cell>
          <cell r="D146">
            <v>0</v>
          </cell>
          <cell r="E146">
            <v>0</v>
          </cell>
          <cell r="F146">
            <v>2600.69</v>
          </cell>
          <cell r="G146">
            <v>256.75</v>
          </cell>
          <cell r="H146">
            <v>2343.94</v>
          </cell>
        </row>
        <row r="147">
          <cell r="A147" t="str">
            <v>SILVIA LUCAS FONTENELLE DE OLIVEIRA</v>
          </cell>
          <cell r="B147" t="str">
            <v>TECNICO (A) DE ENFERMAGEM</v>
          </cell>
          <cell r="C147">
            <v>1868.63</v>
          </cell>
          <cell r="D147">
            <v>0</v>
          </cell>
          <cell r="E147">
            <v>0</v>
          </cell>
          <cell r="F147">
            <v>2902.07</v>
          </cell>
          <cell r="G147">
            <v>370.36</v>
          </cell>
          <cell r="H147">
            <v>2531.71</v>
          </cell>
        </row>
        <row r="148">
          <cell r="A148" t="str">
            <v>AUGUSTO CESAR STRELOW DE OLIVEIRA</v>
          </cell>
          <cell r="B148" t="str">
            <v>TECNICO (A) DE SEGURANCA DO TRABALHO</v>
          </cell>
          <cell r="C148">
            <v>2548.14</v>
          </cell>
          <cell r="D148">
            <v>0</v>
          </cell>
          <cell r="E148">
            <v>0</v>
          </cell>
          <cell r="F148">
            <v>2939.67</v>
          </cell>
          <cell r="G148">
            <v>319.79000000000002</v>
          </cell>
          <cell r="H148">
            <v>2619.88</v>
          </cell>
        </row>
        <row r="149">
          <cell r="A149" t="str">
            <v>DALLILA RODRIGUES DA SILVA</v>
          </cell>
          <cell r="B149" t="str">
            <v>TECNICO (A) DE ENFERMAGEM</v>
          </cell>
          <cell r="C149">
            <v>1868.63</v>
          </cell>
          <cell r="D149">
            <v>0</v>
          </cell>
          <cell r="E149">
            <v>0</v>
          </cell>
          <cell r="F149">
            <v>2711.69</v>
          </cell>
          <cell r="G149">
            <v>248.95</v>
          </cell>
          <cell r="H149">
            <v>2462.7399999999998</v>
          </cell>
        </row>
        <row r="150">
          <cell r="A150" t="str">
            <v>CARLA CRISTINA SANTOS DA SILVA</v>
          </cell>
          <cell r="B150" t="str">
            <v>COORDENADOR (A) DE ENFERMAGEM</v>
          </cell>
          <cell r="C150">
            <v>3428.2</v>
          </cell>
          <cell r="D150">
            <v>0</v>
          </cell>
          <cell r="E150">
            <v>0</v>
          </cell>
          <cell r="F150">
            <v>6397.87</v>
          </cell>
          <cell r="G150">
            <v>1316.38</v>
          </cell>
          <cell r="H150">
            <v>5081.49</v>
          </cell>
        </row>
        <row r="151">
          <cell r="A151" t="str">
            <v>CARLOS AUGUSTO PEREIRA SILVA</v>
          </cell>
          <cell r="B151" t="str">
            <v>OFICIAL DE MANUTENÇÃO</v>
          </cell>
          <cell r="C151">
            <v>1876.67</v>
          </cell>
          <cell r="D151">
            <v>0</v>
          </cell>
          <cell r="E151">
            <v>0</v>
          </cell>
          <cell r="F151">
            <v>2533.5</v>
          </cell>
          <cell r="G151">
            <v>250.02</v>
          </cell>
          <cell r="H151">
            <v>2283.48</v>
          </cell>
        </row>
        <row r="152">
          <cell r="A152" t="str">
            <v>PAULA CHRISTINA CANDIDA BARROS</v>
          </cell>
          <cell r="B152" t="str">
            <v>ENFERMEIRO (A)</v>
          </cell>
          <cell r="C152">
            <v>3085</v>
          </cell>
          <cell r="D152">
            <v>0</v>
          </cell>
          <cell r="E152">
            <v>0</v>
          </cell>
          <cell r="F152">
            <v>4774.8900000000003</v>
          </cell>
          <cell r="G152">
            <v>829.33</v>
          </cell>
          <cell r="H152">
            <v>3945.56</v>
          </cell>
        </row>
        <row r="153">
          <cell r="A153" t="str">
            <v>CAIO CESAR RODRIGUES SILVA</v>
          </cell>
          <cell r="B153" t="str">
            <v>TECNICO (A) DE SEGURANCA DO TRABALHO</v>
          </cell>
          <cell r="C153">
            <v>2548.14</v>
          </cell>
          <cell r="D153">
            <v>0</v>
          </cell>
          <cell r="E153">
            <v>0</v>
          </cell>
          <cell r="F153">
            <v>2939.67</v>
          </cell>
          <cell r="G153">
            <v>458.46</v>
          </cell>
          <cell r="H153">
            <v>2481.21</v>
          </cell>
        </row>
        <row r="154">
          <cell r="A154" t="str">
            <v>JERRAYNE OLIVEIRA NEVES</v>
          </cell>
          <cell r="B154" t="str">
            <v>FONOAUDIOLOGO (A)</v>
          </cell>
          <cell r="C154">
            <v>3686.01</v>
          </cell>
          <cell r="D154">
            <v>0</v>
          </cell>
          <cell r="E154">
            <v>0</v>
          </cell>
          <cell r="F154">
            <v>4134.43</v>
          </cell>
          <cell r="G154">
            <v>618.1</v>
          </cell>
          <cell r="H154">
            <v>3516.33</v>
          </cell>
        </row>
        <row r="155">
          <cell r="A155" t="str">
            <v>HANDERSON MORENO FORTES MAMEDE</v>
          </cell>
          <cell r="B155" t="str">
            <v>ENCARREGADO (A) DE MANUTENCAO</v>
          </cell>
          <cell r="C155">
            <v>2727.67</v>
          </cell>
          <cell r="D155">
            <v>0</v>
          </cell>
          <cell r="E155">
            <v>0</v>
          </cell>
          <cell r="F155">
            <v>3682.35</v>
          </cell>
          <cell r="G155">
            <v>496.49</v>
          </cell>
          <cell r="H155">
            <v>3185.86</v>
          </cell>
        </row>
        <row r="156">
          <cell r="A156" t="str">
            <v>GUILHERME GUERRA NEVES</v>
          </cell>
          <cell r="B156" t="str">
            <v>ASSISTENTE ADMINISTRATIVO</v>
          </cell>
          <cell r="C156">
            <v>1868.63</v>
          </cell>
          <cell r="D156">
            <v>0</v>
          </cell>
          <cell r="E156">
            <v>0</v>
          </cell>
          <cell r="F156">
            <v>2252.3200000000002</v>
          </cell>
          <cell r="G156">
            <v>308.92</v>
          </cell>
          <cell r="H156">
            <v>1943.4</v>
          </cell>
        </row>
        <row r="157">
          <cell r="A157" t="str">
            <v>ANA MARIA DIAS FERNANDES</v>
          </cell>
          <cell r="B157" t="str">
            <v>ENFERMEIRO (A)</v>
          </cell>
          <cell r="C157">
            <v>3085</v>
          </cell>
          <cell r="D157">
            <v>0</v>
          </cell>
          <cell r="E157">
            <v>0</v>
          </cell>
          <cell r="F157">
            <v>4822.74</v>
          </cell>
          <cell r="G157">
            <v>845.28</v>
          </cell>
          <cell r="H157">
            <v>3977.46</v>
          </cell>
        </row>
        <row r="158">
          <cell r="A158" t="str">
            <v>JOSE FRANCISCO DE OLIVEIRA DANTAS</v>
          </cell>
          <cell r="B158" t="str">
            <v>AUXILIAR DE PATRIMONIO</v>
          </cell>
          <cell r="C158">
            <v>1612.87</v>
          </cell>
          <cell r="D158">
            <v>0</v>
          </cell>
          <cell r="E158">
            <v>0</v>
          </cell>
          <cell r="F158">
            <v>1957.63</v>
          </cell>
          <cell r="G158">
            <v>254.77</v>
          </cell>
          <cell r="H158">
            <v>1702.86</v>
          </cell>
        </row>
        <row r="159">
          <cell r="A159" t="str">
            <v>EDNA CAIXETA ALVES DOS SANTOS</v>
          </cell>
          <cell r="B159" t="str">
            <v>TECNICO (A) DE ENFERMAGEM</v>
          </cell>
          <cell r="C159">
            <v>1868.63</v>
          </cell>
          <cell r="D159">
            <v>0</v>
          </cell>
          <cell r="E159">
            <v>0</v>
          </cell>
          <cell r="F159">
            <v>2731.78</v>
          </cell>
          <cell r="G159">
            <v>266.91000000000003</v>
          </cell>
          <cell r="H159">
            <v>2464.87</v>
          </cell>
        </row>
        <row r="160">
          <cell r="A160" t="str">
            <v>MANOEL DA CONCEICAO DIAS GUIMARAES</v>
          </cell>
          <cell r="B160" t="str">
            <v>ANALISTA DE CONTRATOS PLENO</v>
          </cell>
          <cell r="C160">
            <v>3739.17</v>
          </cell>
          <cell r="D160">
            <v>0</v>
          </cell>
          <cell r="E160">
            <v>0</v>
          </cell>
          <cell r="F160">
            <v>4190.25</v>
          </cell>
          <cell r="G160">
            <v>604.67999999999995</v>
          </cell>
          <cell r="H160">
            <v>3585.57</v>
          </cell>
        </row>
        <row r="161">
          <cell r="A161" t="str">
            <v>MATHEUS RODRIGUES PEREIRA</v>
          </cell>
          <cell r="B161" t="str">
            <v>ASSISTENTE ADMINISTRATIVO</v>
          </cell>
          <cell r="C161">
            <v>1868.63</v>
          </cell>
          <cell r="D161">
            <v>0</v>
          </cell>
          <cell r="E161">
            <v>0</v>
          </cell>
          <cell r="F161">
            <v>2252.3200000000002</v>
          </cell>
          <cell r="G161">
            <v>196.8</v>
          </cell>
          <cell r="H161">
            <v>2055.52</v>
          </cell>
        </row>
        <row r="162">
          <cell r="A162" t="str">
            <v>YASMIN ALVES BORBA NETO</v>
          </cell>
          <cell r="B162" t="str">
            <v>TECNICO (A) DE ENFERMAGEM</v>
          </cell>
          <cell r="C162">
            <v>1868.63</v>
          </cell>
          <cell r="D162">
            <v>0</v>
          </cell>
          <cell r="E162">
            <v>0</v>
          </cell>
          <cell r="F162">
            <v>2226.1799999999998</v>
          </cell>
          <cell r="G162">
            <v>192.67</v>
          </cell>
          <cell r="H162">
            <v>2033.51</v>
          </cell>
        </row>
        <row r="163">
          <cell r="A163" t="str">
            <v>JULIANA PAIXAO SILVA PINTO</v>
          </cell>
          <cell r="B163" t="str">
            <v>DIRETOR (A) OPERACIONAL</v>
          </cell>
          <cell r="C163">
            <v>12820</v>
          </cell>
          <cell r="D163">
            <v>0</v>
          </cell>
          <cell r="E163">
            <v>0</v>
          </cell>
          <cell r="F163">
            <v>13461</v>
          </cell>
          <cell r="G163">
            <v>3432.99</v>
          </cell>
          <cell r="H163">
            <v>10028.01</v>
          </cell>
        </row>
        <row r="164">
          <cell r="A164" t="str">
            <v>ALZIRA TEIXEIRA CHAGAS DE ARRUDA</v>
          </cell>
          <cell r="B164" t="str">
            <v>AUXILIAR DE FARMACIA</v>
          </cell>
          <cell r="C164">
            <v>1698.74</v>
          </cell>
          <cell r="D164">
            <v>0</v>
          </cell>
          <cell r="E164">
            <v>0</v>
          </cell>
          <cell r="F164">
            <v>2047.8</v>
          </cell>
          <cell r="G164">
            <v>268.04000000000002</v>
          </cell>
          <cell r="H164">
            <v>1779.76</v>
          </cell>
        </row>
        <row r="165">
          <cell r="A165" t="str">
            <v>WINNY SILVEIRA ARANTES ALCOVIAS</v>
          </cell>
          <cell r="B165" t="str">
            <v>COORDENADOR (A) DE ENFERMAGEM</v>
          </cell>
          <cell r="C165">
            <v>3428.2</v>
          </cell>
          <cell r="D165">
            <v>0</v>
          </cell>
          <cell r="E165">
            <v>0</v>
          </cell>
          <cell r="F165">
            <v>5656.55</v>
          </cell>
          <cell r="G165">
            <v>1141.55</v>
          </cell>
          <cell r="H165">
            <v>4515</v>
          </cell>
        </row>
        <row r="166">
          <cell r="A166" t="str">
            <v>ROGER MARIANO COSTA</v>
          </cell>
          <cell r="B166" t="str">
            <v>MOTORISTA DE AMBULANCIA</v>
          </cell>
          <cell r="C166">
            <v>1849.15</v>
          </cell>
          <cell r="D166">
            <v>1052.5899999999999</v>
          </cell>
          <cell r="E166">
            <v>986.8</v>
          </cell>
          <cell r="F166">
            <v>4183.55</v>
          </cell>
          <cell r="G166">
            <v>4183.55</v>
          </cell>
          <cell r="H166">
            <v>0</v>
          </cell>
        </row>
        <row r="167">
          <cell r="A167" t="str">
            <v>ALESSANDRA MORAIS PINHEIRO NOLASCO</v>
          </cell>
          <cell r="B167" t="str">
            <v>ENFERMEIRO (A)</v>
          </cell>
          <cell r="C167">
            <v>3085</v>
          </cell>
          <cell r="D167">
            <v>0</v>
          </cell>
          <cell r="E167">
            <v>0</v>
          </cell>
          <cell r="F167">
            <v>4415.59</v>
          </cell>
          <cell r="G167">
            <v>709.49</v>
          </cell>
          <cell r="H167">
            <v>3706.1</v>
          </cell>
        </row>
        <row r="168">
          <cell r="A168" t="str">
            <v>DAYANNA MOTA DA SILVA</v>
          </cell>
          <cell r="B168" t="str">
            <v>TECNICO (A) DE LABORATORIO</v>
          </cell>
          <cell r="C168">
            <v>2278.91</v>
          </cell>
          <cell r="D168">
            <v>0</v>
          </cell>
          <cell r="E168">
            <v>0</v>
          </cell>
          <cell r="F168">
            <v>2686.99</v>
          </cell>
          <cell r="G168">
            <v>272.79000000000002</v>
          </cell>
          <cell r="H168">
            <v>2414.1999999999998</v>
          </cell>
        </row>
        <row r="169">
          <cell r="A169" t="str">
            <v>GERALDA DIVINA DOS SANTOS</v>
          </cell>
          <cell r="B169" t="str">
            <v>TECNICO (A) DE ENFERMAGEM</v>
          </cell>
          <cell r="C169">
            <v>1868.63</v>
          </cell>
          <cell r="D169">
            <v>0</v>
          </cell>
          <cell r="E169">
            <v>0</v>
          </cell>
          <cell r="F169">
            <v>1706.73</v>
          </cell>
          <cell r="G169">
            <v>135.41999999999999</v>
          </cell>
          <cell r="H169">
            <v>1571.31</v>
          </cell>
        </row>
        <row r="170">
          <cell r="A170" t="str">
            <v>ARIAN DE LIMAS MELO</v>
          </cell>
          <cell r="B170" t="str">
            <v>ESTAGIARIO (A)</v>
          </cell>
          <cell r="C170">
            <v>600</v>
          </cell>
          <cell r="D170">
            <v>0</v>
          </cell>
          <cell r="E170">
            <v>0</v>
          </cell>
          <cell r="F170">
            <v>600</v>
          </cell>
          <cell r="G170">
            <v>0</v>
          </cell>
          <cell r="H170">
            <v>600</v>
          </cell>
        </row>
        <row r="171">
          <cell r="A171" t="str">
            <v>KAYLANE VITORIA SANTOS CARNEIRO</v>
          </cell>
          <cell r="B171" t="str">
            <v>AUXILIAR ADMINISTRATIVO</v>
          </cell>
          <cell r="C171">
            <v>1794.79</v>
          </cell>
          <cell r="D171">
            <v>0</v>
          </cell>
          <cell r="E171">
            <v>0</v>
          </cell>
          <cell r="F171">
            <v>1884.53</v>
          </cell>
          <cell r="G171">
            <v>259.11</v>
          </cell>
          <cell r="H171">
            <v>1625.42</v>
          </cell>
        </row>
        <row r="172">
          <cell r="A172" t="str">
            <v>BRENDA CASTILHO NERIS</v>
          </cell>
          <cell r="B172" t="str">
            <v>ENFERMEIRO (A)</v>
          </cell>
          <cell r="C172">
            <v>3771.03</v>
          </cell>
          <cell r="D172">
            <v>0</v>
          </cell>
          <cell r="E172">
            <v>0</v>
          </cell>
          <cell r="F172">
            <v>4983.55</v>
          </cell>
          <cell r="G172">
            <v>898.91</v>
          </cell>
          <cell r="H172">
            <v>4084.64</v>
          </cell>
        </row>
        <row r="173">
          <cell r="A173" t="str">
            <v>ANA MARIA ABREU GUIMARAES</v>
          </cell>
          <cell r="B173" t="str">
            <v>ENFERMEIRO (A)</v>
          </cell>
          <cell r="C173">
            <v>3085</v>
          </cell>
          <cell r="D173">
            <v>0</v>
          </cell>
          <cell r="E173">
            <v>0</v>
          </cell>
          <cell r="F173">
            <v>4180.4399999999996</v>
          </cell>
          <cell r="G173">
            <v>631.07000000000005</v>
          </cell>
          <cell r="H173">
            <v>3549.37</v>
          </cell>
        </row>
        <row r="174">
          <cell r="A174" t="str">
            <v>CARLOS ALEXANDRE MENDES DOS SANTOS</v>
          </cell>
          <cell r="B174" t="str">
            <v>AUXILIAR DE FARMACIA</v>
          </cell>
          <cell r="C174">
            <v>1698.74</v>
          </cell>
          <cell r="D174">
            <v>0</v>
          </cell>
          <cell r="E174">
            <v>0</v>
          </cell>
          <cell r="F174">
            <v>1962.86</v>
          </cell>
          <cell r="G174">
            <v>225.46</v>
          </cell>
          <cell r="H174">
            <v>1737.4</v>
          </cell>
        </row>
        <row r="175">
          <cell r="A175" t="str">
            <v>FERNANDA MARINHO LIMA</v>
          </cell>
          <cell r="B175" t="str">
            <v>FARMACEUTICO (A)</v>
          </cell>
          <cell r="C175">
            <v>3175.46</v>
          </cell>
          <cell r="D175">
            <v>0</v>
          </cell>
          <cell r="E175">
            <v>0</v>
          </cell>
          <cell r="F175">
            <v>3682.64</v>
          </cell>
          <cell r="G175">
            <v>640.13</v>
          </cell>
          <cell r="H175">
            <v>3042.51</v>
          </cell>
        </row>
        <row r="176">
          <cell r="A176" t="str">
            <v>KELLY RODRIGUES DOS SANTOS</v>
          </cell>
          <cell r="B176" t="str">
            <v>ENFERMEIRO (A) OBSTETRA</v>
          </cell>
          <cell r="C176">
            <v>3719.63</v>
          </cell>
          <cell r="D176">
            <v>0</v>
          </cell>
          <cell r="E176">
            <v>0</v>
          </cell>
          <cell r="F176">
            <v>4924.1499999999996</v>
          </cell>
          <cell r="G176">
            <v>836.44</v>
          </cell>
          <cell r="H176">
            <v>4087.71</v>
          </cell>
        </row>
        <row r="177">
          <cell r="A177" t="str">
            <v>FRANCISCA FRANCINEIA DOS SANTOS</v>
          </cell>
          <cell r="B177" t="str">
            <v>ENFERMEIRO (A) OBSTETRA</v>
          </cell>
          <cell r="C177">
            <v>3719.63</v>
          </cell>
          <cell r="D177">
            <v>0</v>
          </cell>
          <cell r="E177">
            <v>0</v>
          </cell>
          <cell r="F177">
            <v>5541.42</v>
          </cell>
          <cell r="G177">
            <v>1098.2</v>
          </cell>
          <cell r="H177">
            <v>4443.22</v>
          </cell>
        </row>
        <row r="178">
          <cell r="A178" t="str">
            <v>JAQUELINE DO SOCORRO PEREIRA MACIEL</v>
          </cell>
          <cell r="B178" t="str">
            <v>ENFERMEIRO (A) OBSTETRA</v>
          </cell>
          <cell r="C178">
            <v>3719.63</v>
          </cell>
          <cell r="D178">
            <v>0</v>
          </cell>
          <cell r="E178">
            <v>0</v>
          </cell>
          <cell r="F178">
            <v>4964.47</v>
          </cell>
          <cell r="G178">
            <v>807.24</v>
          </cell>
          <cell r="H178">
            <v>4157.2299999999996</v>
          </cell>
        </row>
        <row r="179">
          <cell r="A179" t="str">
            <v>GUILHERME DE FARIA LIMA</v>
          </cell>
          <cell r="B179" t="str">
            <v>AUXILIAR DE FARMACIA</v>
          </cell>
          <cell r="C179">
            <v>1698.74</v>
          </cell>
          <cell r="D179">
            <v>0</v>
          </cell>
          <cell r="E179">
            <v>0</v>
          </cell>
          <cell r="F179">
            <v>2047.8</v>
          </cell>
          <cell r="G179">
            <v>166.12</v>
          </cell>
          <cell r="H179">
            <v>1881.68</v>
          </cell>
        </row>
        <row r="180">
          <cell r="A180" t="str">
            <v>GABRIELA DOS ANJOS CARVALHO</v>
          </cell>
          <cell r="B180" t="str">
            <v>ENFERMEIRO (A)</v>
          </cell>
          <cell r="C180">
            <v>3085</v>
          </cell>
          <cell r="D180">
            <v>0</v>
          </cell>
          <cell r="E180">
            <v>0</v>
          </cell>
          <cell r="F180">
            <v>3906.02</v>
          </cell>
          <cell r="G180">
            <v>499.78</v>
          </cell>
          <cell r="H180">
            <v>3406.24</v>
          </cell>
        </row>
        <row r="181">
          <cell r="A181" t="str">
            <v>ANA CASSIA ALVES COSTA</v>
          </cell>
          <cell r="B181" t="str">
            <v>ASSISTENTE ADMINISTRATIVO</v>
          </cell>
          <cell r="C181">
            <v>1868.63</v>
          </cell>
          <cell r="D181">
            <v>0</v>
          </cell>
          <cell r="E181">
            <v>0</v>
          </cell>
          <cell r="F181">
            <v>2247.48</v>
          </cell>
          <cell r="G181">
            <v>184.09</v>
          </cell>
          <cell r="H181">
            <v>2063.39</v>
          </cell>
        </row>
        <row r="182">
          <cell r="A182" t="str">
            <v>ANA CAROLINA BORGES RODRIGUES QUINTANILHA</v>
          </cell>
          <cell r="B182" t="str">
            <v>ENFERMEIRO (A)</v>
          </cell>
          <cell r="C182">
            <v>3085</v>
          </cell>
          <cell r="D182">
            <v>0</v>
          </cell>
          <cell r="E182">
            <v>0</v>
          </cell>
          <cell r="F182">
            <v>4395.95</v>
          </cell>
          <cell r="G182">
            <v>631.57000000000005</v>
          </cell>
          <cell r="H182">
            <v>3764.38</v>
          </cell>
        </row>
        <row r="183">
          <cell r="A183" t="str">
            <v>SUSY XAVIER SILVA</v>
          </cell>
          <cell r="B183" t="str">
            <v>ENFERMEIRO (A)</v>
          </cell>
          <cell r="C183">
            <v>3085</v>
          </cell>
          <cell r="D183">
            <v>0</v>
          </cell>
          <cell r="E183">
            <v>0</v>
          </cell>
          <cell r="F183">
            <v>4375.3100000000004</v>
          </cell>
          <cell r="G183">
            <v>654.46</v>
          </cell>
          <cell r="H183">
            <v>3720.85</v>
          </cell>
        </row>
        <row r="184">
          <cell r="A184" t="str">
            <v>TIAGO PEREIRA DE SANT ANA</v>
          </cell>
          <cell r="B184" t="str">
            <v>ANALISTA ADMINISTRATIVO PLENO</v>
          </cell>
          <cell r="C184">
            <v>3739.17</v>
          </cell>
          <cell r="D184">
            <v>0</v>
          </cell>
          <cell r="E184">
            <v>0</v>
          </cell>
          <cell r="F184">
            <v>3926.13</v>
          </cell>
          <cell r="G184">
            <v>533.63</v>
          </cell>
          <cell r="H184">
            <v>3392.5</v>
          </cell>
        </row>
        <row r="185">
          <cell r="A185" t="str">
            <v>ANA LUCIA SILVA SANTOS</v>
          </cell>
          <cell r="B185" t="str">
            <v>AUXILIAR DE LABORATORIO</v>
          </cell>
          <cell r="C185">
            <v>1212</v>
          </cell>
          <cell r="D185">
            <v>0</v>
          </cell>
          <cell r="E185">
            <v>0</v>
          </cell>
          <cell r="F185">
            <v>1536.72</v>
          </cell>
          <cell r="G185">
            <v>120.12</v>
          </cell>
          <cell r="H185">
            <v>1416.6</v>
          </cell>
        </row>
        <row r="186">
          <cell r="A186" t="str">
            <v>MARIA SANTANA DE SOUZA</v>
          </cell>
          <cell r="B186" t="str">
            <v>ENFERMEIRO (A)</v>
          </cell>
          <cell r="C186">
            <v>3085</v>
          </cell>
          <cell r="D186">
            <v>0</v>
          </cell>
          <cell r="E186">
            <v>0</v>
          </cell>
          <cell r="F186">
            <v>3912.44</v>
          </cell>
          <cell r="G186">
            <v>558.38</v>
          </cell>
          <cell r="H186">
            <v>3354.06</v>
          </cell>
        </row>
        <row r="187">
          <cell r="A187" t="str">
            <v>FERNANDA OLIVEIRA DA SILVA</v>
          </cell>
          <cell r="B187" t="str">
            <v>ENFERMEIRO (A)</v>
          </cell>
          <cell r="C187">
            <v>3085</v>
          </cell>
          <cell r="D187">
            <v>0</v>
          </cell>
          <cell r="E187">
            <v>0</v>
          </cell>
          <cell r="F187">
            <v>3602.27</v>
          </cell>
          <cell r="G187">
            <v>475.62</v>
          </cell>
          <cell r="H187">
            <v>3126.65</v>
          </cell>
        </row>
        <row r="188">
          <cell r="A188" t="str">
            <v>BRUNA VICTOR FERREIRA</v>
          </cell>
          <cell r="B188" t="str">
            <v>ENFERMEIRO (A)</v>
          </cell>
          <cell r="C188">
            <v>3085</v>
          </cell>
          <cell r="D188">
            <v>0</v>
          </cell>
          <cell r="E188">
            <v>0</v>
          </cell>
          <cell r="F188">
            <v>3602.27</v>
          </cell>
          <cell r="G188">
            <v>475.62</v>
          </cell>
          <cell r="H188">
            <v>3126.65</v>
          </cell>
        </row>
        <row r="189">
          <cell r="A189" t="str">
            <v>GLEICE APARECIDA RODRIGUES</v>
          </cell>
          <cell r="B189" t="str">
            <v>FISIOTERAPEUTA</v>
          </cell>
          <cell r="C189">
            <v>2736.27</v>
          </cell>
          <cell r="D189">
            <v>0</v>
          </cell>
          <cell r="E189">
            <v>0</v>
          </cell>
          <cell r="F189">
            <v>3612.3</v>
          </cell>
          <cell r="G189">
            <v>478.14</v>
          </cell>
          <cell r="H189">
            <v>3134.16</v>
          </cell>
        </row>
        <row r="190">
          <cell r="A190" t="str">
            <v>AMANDA MARQUES FARIA</v>
          </cell>
          <cell r="B190" t="str">
            <v>FISIOTERAPEUTA</v>
          </cell>
          <cell r="C190">
            <v>2736.27</v>
          </cell>
          <cell r="D190">
            <v>358.99</v>
          </cell>
          <cell r="E190">
            <v>261.43</v>
          </cell>
          <cell r="F190">
            <v>1240.24</v>
          </cell>
          <cell r="G190">
            <v>1240.24</v>
          </cell>
          <cell r="H190">
            <v>0</v>
          </cell>
        </row>
        <row r="191">
          <cell r="A191" t="str">
            <v>JOAO BATISTA MACEDO</v>
          </cell>
          <cell r="B191" t="str">
            <v>AUXILIAR ADMINISTRATIVO</v>
          </cell>
          <cell r="C191">
            <v>1794.79</v>
          </cell>
          <cell r="D191">
            <v>0</v>
          </cell>
          <cell r="E191">
            <v>0</v>
          </cell>
          <cell r="F191">
            <v>1432.44</v>
          </cell>
          <cell r="G191">
            <v>110.73</v>
          </cell>
          <cell r="H191">
            <v>1321.71</v>
          </cell>
        </row>
        <row r="192">
          <cell r="A192" t="str">
            <v>IRLANE DEYSE ALMEIDA DA SILVA</v>
          </cell>
          <cell r="B192" t="str">
            <v>TECNICO (A) DE ENFERMAGEM</v>
          </cell>
          <cell r="C192">
            <v>1868.63</v>
          </cell>
          <cell r="D192">
            <v>0</v>
          </cell>
          <cell r="E192">
            <v>0</v>
          </cell>
          <cell r="F192">
            <v>1706.74</v>
          </cell>
          <cell r="G192">
            <v>135.41999999999999</v>
          </cell>
          <cell r="H192">
            <v>1571.32</v>
          </cell>
        </row>
        <row r="193">
          <cell r="A193" t="str">
            <v>ALENICE LIMA DE ALMEIDA</v>
          </cell>
          <cell r="B193" t="str">
            <v>TECNICO (A) DE ENFERMAGEM</v>
          </cell>
          <cell r="C193">
            <v>1868.63</v>
          </cell>
          <cell r="D193">
            <v>0</v>
          </cell>
          <cell r="E193">
            <v>0</v>
          </cell>
          <cell r="F193">
            <v>2347.38</v>
          </cell>
          <cell r="G193">
            <v>211.85</v>
          </cell>
          <cell r="H193">
            <v>2135.5300000000002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latório"/>
    </sheetNames>
    <sheetDataSet>
      <sheetData sheetId="0">
        <row r="15">
          <cell r="C15" t="str">
            <v>NOME BENEFICIADO</v>
          </cell>
          <cell r="D15" t="str">
            <v>Cargo</v>
          </cell>
          <cell r="E15" t="str">
            <v>Salário Bruto</v>
          </cell>
          <cell r="F15" t="str">
            <v>Salário Líquido</v>
          </cell>
        </row>
        <row r="16">
          <cell r="C16" t="str">
            <v>ADELAIDE TAVARES DA SILVA</v>
          </cell>
          <cell r="D16" t="str">
            <v>Técnico em Enfermagem - 18.464</v>
          </cell>
          <cell r="E16">
            <v>6053.64</v>
          </cell>
          <cell r="F16">
            <v>4511.37</v>
          </cell>
        </row>
        <row r="17">
          <cell r="C17" t="str">
            <v>ADEMILCE DE FATIMA CAMILO QUIXABEIRA</v>
          </cell>
          <cell r="D17" t="str">
            <v>Auxiliar de Enfermagem - QT - 18.464</v>
          </cell>
          <cell r="E17">
            <v>4011.29</v>
          </cell>
          <cell r="F17">
            <v>1582.41</v>
          </cell>
        </row>
        <row r="18">
          <cell r="C18" t="str">
            <v>ADRIANA LOPES MAGALHAES ROCHA</v>
          </cell>
          <cell r="D18" t="str">
            <v>Técnico em Enfermagem - 18.464</v>
          </cell>
          <cell r="E18">
            <v>7893.65</v>
          </cell>
          <cell r="F18">
            <v>5999.85</v>
          </cell>
        </row>
        <row r="19">
          <cell r="C19" t="str">
            <v>AGNISTER SOUZA DOS SANTOS</v>
          </cell>
          <cell r="D19" t="str">
            <v>Técnico em Enfermagem - 18.464</v>
          </cell>
          <cell r="E19">
            <v>6595.37</v>
          </cell>
          <cell r="F19">
            <v>4846.17</v>
          </cell>
        </row>
        <row r="20">
          <cell r="C20" t="str">
            <v>ANA CRISTINA SILVA</v>
          </cell>
          <cell r="D20" t="str">
            <v>Auxiliar de Enfermagem - QT - 18.464</v>
          </cell>
          <cell r="E20">
            <v>2821.49</v>
          </cell>
          <cell r="F20">
            <v>1902.49</v>
          </cell>
        </row>
        <row r="21">
          <cell r="C21" t="str">
            <v>ANDRE GOMES ROSA DE OLIVEIRA</v>
          </cell>
          <cell r="D21" t="str">
            <v>Técnico em Enfermagem - 18.464</v>
          </cell>
          <cell r="E21">
            <v>5738.46</v>
          </cell>
          <cell r="F21">
            <v>3255.45</v>
          </cell>
        </row>
        <row r="22">
          <cell r="C22" t="str">
            <v>ANDRE GUSTAVO COSTA DE TOLEDO</v>
          </cell>
          <cell r="D22" t="str">
            <v>Médico - 18.464</v>
          </cell>
          <cell r="E22">
            <v>13103.39</v>
          </cell>
          <cell r="F22">
            <v>8321.08</v>
          </cell>
        </row>
        <row r="23">
          <cell r="C23" t="str">
            <v>ANDRE LUIZ MAYER FERREIRA</v>
          </cell>
          <cell r="D23" t="str">
            <v>Assistente Técnico de Saúde - 18.464</v>
          </cell>
          <cell r="E23">
            <v>5272.89</v>
          </cell>
          <cell r="F23">
            <v>4455.8</v>
          </cell>
        </row>
        <row r="24">
          <cell r="C24" t="str">
            <v>ANDREA DA SILVA ARAUJO COSTA</v>
          </cell>
          <cell r="D24" t="str">
            <v>Técnico em Enfermagem - 18.464</v>
          </cell>
          <cell r="E24">
            <v>5990.89</v>
          </cell>
          <cell r="F24">
            <v>3171.01</v>
          </cell>
        </row>
        <row r="25">
          <cell r="C25" t="str">
            <v>ANDREA FERREIRA MENDONCA</v>
          </cell>
          <cell r="D25" t="str">
            <v>Biomédico - 18.464</v>
          </cell>
          <cell r="E25">
            <v>10801.21</v>
          </cell>
          <cell r="F25">
            <v>6255.59</v>
          </cell>
        </row>
        <row r="26">
          <cell r="C26" t="str">
            <v>ANDREA MARTINS BRINGEL</v>
          </cell>
          <cell r="D26" t="str">
            <v>Médico - 18.464</v>
          </cell>
          <cell r="E26">
            <v>12589.41</v>
          </cell>
          <cell r="F26">
            <v>9687.01</v>
          </cell>
        </row>
        <row r="27">
          <cell r="C27" t="str">
            <v>ANGELA DA COSTA CORREA</v>
          </cell>
          <cell r="D27" t="str">
            <v>Técnico em Enfermagem - 18.464</v>
          </cell>
          <cell r="E27">
            <v>5786.47</v>
          </cell>
          <cell r="F27">
            <v>3495.96</v>
          </cell>
        </row>
        <row r="28">
          <cell r="C28" t="str">
            <v>ANTONIO MARQUES RODRIGUES CHAVES</v>
          </cell>
          <cell r="D28" t="str">
            <v>Enfermeiro - 18.464</v>
          </cell>
          <cell r="E28">
            <v>9752.67</v>
          </cell>
          <cell r="F28">
            <v>3657.99</v>
          </cell>
        </row>
        <row r="29">
          <cell r="C29" t="str">
            <v>ARLETE RODRIGUES DE SOUZA</v>
          </cell>
          <cell r="D29" t="str">
            <v>Técnico em Enfermagem - 18.464</v>
          </cell>
          <cell r="E29">
            <v>5493.86</v>
          </cell>
          <cell r="F29">
            <v>2897.18</v>
          </cell>
        </row>
        <row r="30">
          <cell r="C30" t="str">
            <v>CARLOS ENRIQUE GONCALVES</v>
          </cell>
          <cell r="D30" t="str">
            <v>Auxiliar Técnico de Saúde - QT - 18.464</v>
          </cell>
          <cell r="E30">
            <v>3408.06</v>
          </cell>
          <cell r="F30">
            <v>2955.12</v>
          </cell>
        </row>
        <row r="31">
          <cell r="C31" t="str">
            <v>CARMEN SOCORRO DE ARAUJO MONTEIRO</v>
          </cell>
          <cell r="D31" t="str">
            <v>Auxiliar de Enfermagem - QT - 18.464</v>
          </cell>
          <cell r="E31">
            <v>4280.66</v>
          </cell>
          <cell r="F31">
            <v>2839.02</v>
          </cell>
        </row>
        <row r="32">
          <cell r="C32" t="str">
            <v>CAROLINE CHAVES ROMAO E SILVA</v>
          </cell>
          <cell r="D32" t="str">
            <v>Médico - 18.464</v>
          </cell>
          <cell r="E32">
            <v>13535.53</v>
          </cell>
          <cell r="F32">
            <v>7453.14</v>
          </cell>
        </row>
        <row r="33">
          <cell r="C33" t="str">
            <v>CLEVERSON LUIZ CHAVES</v>
          </cell>
          <cell r="D33" t="str">
            <v>Técnico em Enfermagem - 18.464</v>
          </cell>
          <cell r="E33">
            <v>5990.89</v>
          </cell>
          <cell r="F33">
            <v>4485.8</v>
          </cell>
        </row>
        <row r="34">
          <cell r="C34" t="str">
            <v>CRISLAYNE DO CARMO FEITOSA</v>
          </cell>
          <cell r="D34" t="str">
            <v>Técnico em Enfermagem - 18.464</v>
          </cell>
          <cell r="E34">
            <v>5638.8</v>
          </cell>
          <cell r="F34">
            <v>4158.93</v>
          </cell>
        </row>
        <row r="35">
          <cell r="C35" t="str">
            <v>CRISTIANE LOPES FREITAS FREIRE</v>
          </cell>
          <cell r="D35" t="str">
            <v>Técnico em Enfermagem - 18.464</v>
          </cell>
          <cell r="E35">
            <v>5506.16</v>
          </cell>
          <cell r="F35">
            <v>3958.37</v>
          </cell>
        </row>
        <row r="36">
          <cell r="C36" t="str">
            <v>CRISTIANE RODRIGUES FERREIRA</v>
          </cell>
          <cell r="D36" t="str">
            <v>Técnico em Enfermagem - 18.464</v>
          </cell>
          <cell r="E36">
            <v>6154.63</v>
          </cell>
          <cell r="F36">
            <v>3266.33</v>
          </cell>
        </row>
        <row r="37">
          <cell r="C37" t="str">
            <v>DINALVA DOS SANTOS DIAS</v>
          </cell>
          <cell r="D37" t="str">
            <v>Técnico em Enfermagem - 18.464</v>
          </cell>
          <cell r="E37">
            <v>5653.16</v>
          </cell>
          <cell r="F37">
            <v>3585.64</v>
          </cell>
        </row>
        <row r="38">
          <cell r="C38" t="str">
            <v>DORVAL SANTANA</v>
          </cell>
          <cell r="D38" t="str">
            <v>Técnico em Radiologia - 18.464</v>
          </cell>
          <cell r="E38">
            <v>9238.6200000000008</v>
          </cell>
          <cell r="F38">
            <v>7183.75</v>
          </cell>
        </row>
        <row r="39">
          <cell r="C39" t="str">
            <v>EDIGAR RODRIGUES DE MENDONCA</v>
          </cell>
          <cell r="D39" t="str">
            <v>Auxiliar de Laboratório - QT - 18.464</v>
          </cell>
          <cell r="E39">
            <v>4798.68</v>
          </cell>
          <cell r="F39">
            <v>3859.94</v>
          </cell>
        </row>
        <row r="40">
          <cell r="C40" t="str">
            <v>EDINA BERNARDES FRANCO</v>
          </cell>
          <cell r="D40" t="str">
            <v>Técnico em Enfermagem - 18.464</v>
          </cell>
          <cell r="E40">
            <v>5775.06</v>
          </cell>
          <cell r="F40">
            <v>2591.23</v>
          </cell>
        </row>
        <row r="41">
          <cell r="C41" t="str">
            <v>ELIANA MARIA DA SILVA SODRE</v>
          </cell>
          <cell r="D41" t="str">
            <v>Técnico em Enfermagem - 18.464</v>
          </cell>
          <cell r="E41">
            <v>5240.09</v>
          </cell>
          <cell r="F41">
            <v>3762.93</v>
          </cell>
        </row>
        <row r="42">
          <cell r="C42" t="str">
            <v>ELIONE FERREIRA DA SILVA</v>
          </cell>
          <cell r="D42" t="str">
            <v>Auxiliar de Enfermagem - QT - 18.464</v>
          </cell>
          <cell r="E42">
            <v>3961.35</v>
          </cell>
          <cell r="F42">
            <v>3173.52</v>
          </cell>
        </row>
        <row r="43">
          <cell r="C43" t="str">
            <v>ELISABETH CORDEIRO VASCO GONZAGA</v>
          </cell>
          <cell r="D43" t="str">
            <v>Técnico em Enfermagem - 18.464</v>
          </cell>
          <cell r="E43">
            <v>5538.16</v>
          </cell>
          <cell r="F43">
            <v>3809.83</v>
          </cell>
        </row>
        <row r="44">
          <cell r="C44" t="str">
            <v>ELSON EDUARDO NOVAIS GONCALVES DE ANDRADE</v>
          </cell>
          <cell r="D44" t="str">
            <v>Técnico em Laboratório - 18.464</v>
          </cell>
          <cell r="E44">
            <v>6204.71</v>
          </cell>
          <cell r="F44">
            <v>3517.1</v>
          </cell>
        </row>
        <row r="45">
          <cell r="C45" t="str">
            <v>ESMENIA ROSA MILOGRANO DE CARVALHO</v>
          </cell>
          <cell r="D45" t="str">
            <v>Auxiliar de Enfermagem - QT - 18.464</v>
          </cell>
          <cell r="E45">
            <v>3503.47</v>
          </cell>
          <cell r="F45">
            <v>1841.28</v>
          </cell>
        </row>
        <row r="46">
          <cell r="C46" t="str">
            <v>EVA BERNARDES DE ALMEIDA</v>
          </cell>
          <cell r="D46" t="str">
            <v>Técnico em Enfermagem - 18.464</v>
          </cell>
          <cell r="E46">
            <v>6481.36</v>
          </cell>
          <cell r="F46">
            <v>3614.88</v>
          </cell>
        </row>
        <row r="47">
          <cell r="C47" t="str">
            <v>FABIANA DIONISIO DE MORAES</v>
          </cell>
          <cell r="D47" t="str">
            <v>Técnico em Enfermagem - 18.464</v>
          </cell>
          <cell r="E47">
            <v>6275.06</v>
          </cell>
          <cell r="F47">
            <v>4377.54</v>
          </cell>
        </row>
        <row r="48">
          <cell r="C48" t="str">
            <v>FERNANDA JANAINA DE ALMEIDA SILVA COSTA</v>
          </cell>
          <cell r="D48" t="str">
            <v>Técnico em Enfermagem - 18.464</v>
          </cell>
          <cell r="E48">
            <v>5328.44</v>
          </cell>
          <cell r="F48">
            <v>3274.81</v>
          </cell>
        </row>
        <row r="49">
          <cell r="C49" t="str">
            <v>HELENA FERREIRA BRAGA</v>
          </cell>
          <cell r="D49" t="str">
            <v>Auxiliar de Enfermagem - QT - 18.464</v>
          </cell>
          <cell r="E49">
            <v>3748.75</v>
          </cell>
          <cell r="F49">
            <v>3179.76</v>
          </cell>
        </row>
        <row r="50">
          <cell r="C50" t="str">
            <v>JANAINA DE FREITAS LOPES</v>
          </cell>
          <cell r="D50" t="str">
            <v>Técnico em Enfermagem - 18.464</v>
          </cell>
          <cell r="E50">
            <v>5169.1400000000003</v>
          </cell>
          <cell r="F50">
            <v>3787.4</v>
          </cell>
        </row>
        <row r="51">
          <cell r="C51" t="str">
            <v>JOANISMAR ALVES FERREIRA</v>
          </cell>
          <cell r="D51" t="str">
            <v>Auxiliar Técnico de Saúde - QT - 18.464</v>
          </cell>
          <cell r="E51">
            <v>3132.04</v>
          </cell>
          <cell r="F51">
            <v>2271.29</v>
          </cell>
        </row>
        <row r="52">
          <cell r="C52" t="str">
            <v>JOAO MANUEL MARQUES CRISTOVAO</v>
          </cell>
          <cell r="D52" t="str">
            <v>Médico - 18.464</v>
          </cell>
          <cell r="E52">
            <v>12826.49</v>
          </cell>
          <cell r="F52">
            <v>9351.52</v>
          </cell>
        </row>
        <row r="53">
          <cell r="C53" t="str">
            <v>JOSE PEREIRA JARDIM</v>
          </cell>
          <cell r="D53" t="str">
            <v>Técnico em Radiologia - 18.464</v>
          </cell>
          <cell r="E53">
            <v>9403.66</v>
          </cell>
          <cell r="F53">
            <v>5185.0200000000004</v>
          </cell>
        </row>
        <row r="54">
          <cell r="C54" t="str">
            <v>JOSELITA SANTOS SILVA</v>
          </cell>
          <cell r="D54" t="str">
            <v>Técnico em Enfermagem - 18.464</v>
          </cell>
          <cell r="E54">
            <v>5253.16</v>
          </cell>
          <cell r="F54">
            <v>3302.22</v>
          </cell>
        </row>
        <row r="55">
          <cell r="C55" t="str">
            <v>JOSENI MADALENA DE AQUINO PAIXAO</v>
          </cell>
          <cell r="D55" t="str">
            <v>Técnico em Enfermagem - 18.464</v>
          </cell>
          <cell r="E55">
            <v>5653.16</v>
          </cell>
          <cell r="F55">
            <v>3482.25</v>
          </cell>
        </row>
        <row r="56">
          <cell r="C56" t="str">
            <v>JUCILENE ARAUJO AMORIM CONCEICAO</v>
          </cell>
          <cell r="D56" t="str">
            <v>Técnico em Enfermagem - 18.464</v>
          </cell>
          <cell r="E56">
            <v>5493.86</v>
          </cell>
          <cell r="F56">
            <v>4091.43</v>
          </cell>
        </row>
        <row r="57">
          <cell r="C57" t="str">
            <v>JUDITH RODRIGUES DOS SANTOS</v>
          </cell>
          <cell r="D57" t="str">
            <v>Técnico em Enfermagem - 18.464</v>
          </cell>
          <cell r="E57">
            <v>5154.28</v>
          </cell>
          <cell r="F57">
            <v>4437.24</v>
          </cell>
        </row>
        <row r="58">
          <cell r="C58" t="str">
            <v>JULIANE RODRIGUES FERREIRA DE SANTANA</v>
          </cell>
          <cell r="D58" t="str">
            <v>Enfermeiro - 18.464</v>
          </cell>
          <cell r="E58">
            <v>10140.120000000001</v>
          </cell>
          <cell r="F58">
            <v>6316.49</v>
          </cell>
        </row>
        <row r="59">
          <cell r="C59" t="str">
            <v>KIONNE HALI SILVA SOBRINHO</v>
          </cell>
          <cell r="D59" t="str">
            <v>Auxiliar de Enfermagem - QT - 18.464</v>
          </cell>
          <cell r="E59">
            <v>3489.46</v>
          </cell>
          <cell r="F59">
            <v>2796.05</v>
          </cell>
        </row>
        <row r="60">
          <cell r="C60" t="str">
            <v>LEOMAR LEONEL</v>
          </cell>
          <cell r="D60" t="str">
            <v>Técnico em Laboratório - 18.464</v>
          </cell>
          <cell r="E60">
            <v>7539.85</v>
          </cell>
          <cell r="F60">
            <v>3709.78</v>
          </cell>
        </row>
        <row r="61">
          <cell r="C61" t="str">
            <v>LIBIA ALVES DE OLIVEIRA</v>
          </cell>
          <cell r="D61" t="str">
            <v>Técnico em Enfermagem - 18.464</v>
          </cell>
          <cell r="E61">
            <v>6462.88</v>
          </cell>
          <cell r="F61">
            <v>3841.45</v>
          </cell>
        </row>
        <row r="62">
          <cell r="C62" t="str">
            <v>LINDALVA DE JESUS PINHEIRO</v>
          </cell>
          <cell r="D62" t="str">
            <v>Auxiliar de Enfermagem - QT - 18.464</v>
          </cell>
          <cell r="E62">
            <v>3920.53</v>
          </cell>
          <cell r="F62">
            <v>3115.36</v>
          </cell>
        </row>
        <row r="63">
          <cell r="C63" t="str">
            <v>LINDIMARA RAMALHO BARCELOS</v>
          </cell>
          <cell r="D63" t="str">
            <v>Técnico em Enfermagem - 18.464</v>
          </cell>
          <cell r="E63">
            <v>4648.53</v>
          </cell>
          <cell r="F63">
            <v>3647.29</v>
          </cell>
        </row>
        <row r="64">
          <cell r="C64" t="str">
            <v>LUCIRENE PEREIRA DE MENEZES</v>
          </cell>
          <cell r="D64" t="str">
            <v>Técnico em Enfermagem - 18.464</v>
          </cell>
          <cell r="E64">
            <v>6204.71</v>
          </cell>
          <cell r="F64">
            <v>3975.34</v>
          </cell>
        </row>
        <row r="65">
          <cell r="C65" t="str">
            <v>LUIZ ROBERTO BARBOSA DE MOURA</v>
          </cell>
          <cell r="D65" t="str">
            <v>Auxiliar Técnico de Saúde - QT - 18.464</v>
          </cell>
          <cell r="E65">
            <v>2374.48</v>
          </cell>
          <cell r="F65">
            <v>1503.47</v>
          </cell>
        </row>
        <row r="66">
          <cell r="C66" t="str">
            <v>LUZIA MARTINS FERREIRA COQUI</v>
          </cell>
          <cell r="D66" t="str">
            <v>Técnico em Enfermagem - 18.464</v>
          </cell>
          <cell r="E66">
            <v>6018.28</v>
          </cell>
          <cell r="F66">
            <v>4017.33</v>
          </cell>
        </row>
        <row r="67">
          <cell r="C67" t="str">
            <v>MAJA DE MEDEIROS</v>
          </cell>
          <cell r="D67" t="str">
            <v>Médico - 18.464</v>
          </cell>
          <cell r="E67">
            <v>16894.599999999999</v>
          </cell>
          <cell r="F67">
            <v>12859.22</v>
          </cell>
        </row>
        <row r="68">
          <cell r="C68" t="str">
            <v>MARA CRISTINA LEAO DE OLIVEIRA</v>
          </cell>
          <cell r="D68" t="str">
            <v>Técnico em Enfermagem - 18.464</v>
          </cell>
          <cell r="E68">
            <v>4713.13</v>
          </cell>
          <cell r="F68">
            <v>2665.24</v>
          </cell>
        </row>
        <row r="69">
          <cell r="C69" t="str">
            <v>MARIA APARECIDA DE FARIAS</v>
          </cell>
          <cell r="D69" t="str">
            <v>Técnico em Enfermagem - 18.464</v>
          </cell>
          <cell r="E69">
            <v>5653.16</v>
          </cell>
          <cell r="F69">
            <v>4449.2299999999996</v>
          </cell>
        </row>
        <row r="70">
          <cell r="C70" t="str">
            <v>MARIA APARECIDA OLIVEIRA</v>
          </cell>
          <cell r="D70" t="str">
            <v>Auxiliar de Enfermagem - QT - 18.464</v>
          </cell>
          <cell r="E70">
            <v>5793.47</v>
          </cell>
          <cell r="F70">
            <v>4521.09</v>
          </cell>
        </row>
        <row r="71">
          <cell r="E71">
            <v>9108.64</v>
          </cell>
          <cell r="F71">
            <v>6459.1100000000006</v>
          </cell>
        </row>
        <row r="72">
          <cell r="C72" t="str">
            <v>MARIA CELIA DE SOUZA</v>
          </cell>
          <cell r="D72" t="str">
            <v>Enfermeiro - 18.464</v>
          </cell>
          <cell r="E72">
            <v>10258.02</v>
          </cell>
          <cell r="F72">
            <v>6858.22</v>
          </cell>
        </row>
        <row r="73">
          <cell r="C73" t="str">
            <v>MARIA CRISTINA BATISTA PINHEIRO</v>
          </cell>
          <cell r="D73" t="str">
            <v>Auxiliar de Enfermagem - QT - 18.464</v>
          </cell>
          <cell r="E73">
            <v>3489.12</v>
          </cell>
          <cell r="F73">
            <v>3121.5</v>
          </cell>
        </row>
        <row r="74">
          <cell r="C74" t="str">
            <v>MARIA DA CONCEICAO DOS SANTOS GONCALVES</v>
          </cell>
          <cell r="D74" t="str">
            <v>Auxiliar de Serviços Gerais - 18.464</v>
          </cell>
          <cell r="E74">
            <v>4156.01</v>
          </cell>
          <cell r="F74">
            <v>2682.09</v>
          </cell>
        </row>
        <row r="75">
          <cell r="C75" t="str">
            <v>MARIA DAS GRACAS BORGES</v>
          </cell>
          <cell r="D75" t="str">
            <v>Técnico em Enfermagem - 18.464</v>
          </cell>
          <cell r="E75">
            <v>7724.57</v>
          </cell>
          <cell r="F75">
            <v>6152.36</v>
          </cell>
        </row>
        <row r="76">
          <cell r="C76" t="str">
            <v>MARIA DAS GRACAS MENDONCA</v>
          </cell>
          <cell r="D76" t="str">
            <v>Auxiliar Técnico de Saúde - QT - 18.464</v>
          </cell>
          <cell r="E76">
            <v>5052.8</v>
          </cell>
          <cell r="F76">
            <v>3734.82</v>
          </cell>
        </row>
        <row r="77">
          <cell r="C77" t="str">
            <v>MARIA DO ROSARIO TEIXEIRA DE SOUZA</v>
          </cell>
          <cell r="D77" t="str">
            <v>Auxiliar de Enfermagem - QT - 18.464</v>
          </cell>
          <cell r="E77">
            <v>3592.06</v>
          </cell>
          <cell r="F77">
            <v>3072.42</v>
          </cell>
        </row>
        <row r="78">
          <cell r="C78" t="str">
            <v>MARIA INES BARBOSA</v>
          </cell>
          <cell r="D78" t="str">
            <v>Técnico em Enfermagem - 18.464</v>
          </cell>
          <cell r="E78">
            <v>4118.09</v>
          </cell>
          <cell r="F78">
            <v>1965.89</v>
          </cell>
        </row>
        <row r="79">
          <cell r="C79" t="str">
            <v>MARIA JOSE ABADIA GERMANO</v>
          </cell>
          <cell r="D79" t="str">
            <v>Auxiliar Técnico de Saúde - QT - 18.464</v>
          </cell>
          <cell r="E79">
            <v>4653.54</v>
          </cell>
          <cell r="F79">
            <v>3313.64</v>
          </cell>
        </row>
        <row r="80">
          <cell r="C80" t="str">
            <v>MARIA SUELY DA SILVA</v>
          </cell>
          <cell r="D80" t="str">
            <v>Auxiliar de Enfermagem - QT - 18.464</v>
          </cell>
          <cell r="E80">
            <v>3967.81</v>
          </cell>
          <cell r="F80">
            <v>2968.56</v>
          </cell>
        </row>
        <row r="81">
          <cell r="C81" t="str">
            <v>MARILENE FLEURY DE MOURA</v>
          </cell>
          <cell r="D81" t="str">
            <v>Farmacêutico - 18.464</v>
          </cell>
          <cell r="E81">
            <v>9658.81</v>
          </cell>
          <cell r="F81">
            <v>5025.18</v>
          </cell>
        </row>
        <row r="82">
          <cell r="C82" t="str">
            <v>MARILENE REZENDE BUENO GUILARDE</v>
          </cell>
          <cell r="D82" t="str">
            <v>Fonoaudiólogo - 18.464</v>
          </cell>
          <cell r="E82">
            <v>8733.52</v>
          </cell>
          <cell r="F82">
            <v>6462.94</v>
          </cell>
        </row>
        <row r="83">
          <cell r="C83" t="str">
            <v>MARINEZ VIEIRA DA SILVA MATOS</v>
          </cell>
          <cell r="D83" t="str">
            <v>Auxiliar de Enfermagem - QT - 18.464</v>
          </cell>
          <cell r="E83">
            <v>3823.28</v>
          </cell>
          <cell r="F83">
            <v>3056.61</v>
          </cell>
        </row>
        <row r="84">
          <cell r="C84" t="str">
            <v>MARLENE PAULO BISPO NUNES</v>
          </cell>
          <cell r="D84" t="str">
            <v>Técnico em Enfermagem - 18.464</v>
          </cell>
          <cell r="E84">
            <v>5328.44</v>
          </cell>
          <cell r="F84">
            <v>3410</v>
          </cell>
        </row>
        <row r="85">
          <cell r="C85" t="str">
            <v>MARLY RITA DE JESUS</v>
          </cell>
          <cell r="D85" t="str">
            <v>Auxiliar de Enfermagem - QT - 18.464</v>
          </cell>
          <cell r="E85">
            <v>3583.54</v>
          </cell>
          <cell r="F85">
            <v>2463.31</v>
          </cell>
        </row>
        <row r="86">
          <cell r="C86" t="str">
            <v>MIGUEL BEZERRA DOS SANTOS</v>
          </cell>
          <cell r="D86" t="str">
            <v>Auxiliar Técnico de Saúde - QT - 18.464</v>
          </cell>
          <cell r="E86">
            <v>6868.13</v>
          </cell>
          <cell r="F86">
            <v>4785.33</v>
          </cell>
        </row>
        <row r="87">
          <cell r="C87" t="str">
            <v>NELMA CARNEIRO</v>
          </cell>
          <cell r="D87" t="str">
            <v>Psicólogo - 18.464</v>
          </cell>
          <cell r="E87">
            <v>10679</v>
          </cell>
          <cell r="F87">
            <v>5045</v>
          </cell>
        </row>
        <row r="88">
          <cell r="C88" t="str">
            <v>NENRSOLINA DE MORAES</v>
          </cell>
          <cell r="D88" t="str">
            <v>Técnico em Enfermagem - 18.464</v>
          </cell>
          <cell r="E88">
            <v>5995.33</v>
          </cell>
          <cell r="F88">
            <v>4673.46</v>
          </cell>
        </row>
        <row r="89">
          <cell r="C89" t="str">
            <v>NERINEUSA DA COSTA E SILVA</v>
          </cell>
          <cell r="D89" t="str">
            <v>Técnico em Enfermagem - 18.464</v>
          </cell>
          <cell r="E89">
            <v>6336.48</v>
          </cell>
          <cell r="F89">
            <v>4159.96</v>
          </cell>
        </row>
        <row r="90">
          <cell r="C90" t="str">
            <v>NEUZILENE FERREIRA DA SILVA</v>
          </cell>
          <cell r="D90" t="str">
            <v>Técnico em Enfermagem - 18.464</v>
          </cell>
          <cell r="E90">
            <v>5653.16</v>
          </cell>
          <cell r="F90">
            <v>3778.6</v>
          </cell>
        </row>
        <row r="91">
          <cell r="C91" t="str">
            <v>NICOLINA MARIA DE OLIVEIRA</v>
          </cell>
          <cell r="D91" t="str">
            <v>Técnico em Laboratório - 18.464</v>
          </cell>
          <cell r="E91">
            <v>5846.86</v>
          </cell>
          <cell r="F91">
            <v>3431.28</v>
          </cell>
        </row>
        <row r="92">
          <cell r="C92" t="str">
            <v>NOELI FERREIRA GONCALVES</v>
          </cell>
          <cell r="D92" t="str">
            <v>Técnico em Enfermagem - 18.464</v>
          </cell>
          <cell r="E92">
            <v>5302.98</v>
          </cell>
          <cell r="F92">
            <v>4314.3100000000004</v>
          </cell>
        </row>
        <row r="93">
          <cell r="C93" t="str">
            <v>NOEMI DA SILVA OLIVEIRA SANTOS</v>
          </cell>
          <cell r="D93" t="str">
            <v>Auxiliar Técnico de Saúde - QT - 18.464</v>
          </cell>
          <cell r="E93">
            <v>5020.67</v>
          </cell>
          <cell r="F93">
            <v>2897.52</v>
          </cell>
        </row>
        <row r="94">
          <cell r="C94" t="str">
            <v>OLGA SUELY FIALHO SIDIAO</v>
          </cell>
          <cell r="D94" t="str">
            <v>Assistente Técnico de Saúde - 18.464</v>
          </cell>
          <cell r="E94">
            <v>5112.0200000000004</v>
          </cell>
          <cell r="F94">
            <v>3436.92</v>
          </cell>
        </row>
        <row r="95">
          <cell r="C95" t="str">
            <v>PATRICIA DRIELY DOMINGOS DOS SANTOS</v>
          </cell>
          <cell r="D95" t="str">
            <v>Técnico em Enfermagem - 18.464</v>
          </cell>
          <cell r="E95">
            <v>5460.4</v>
          </cell>
          <cell r="F95">
            <v>3006.14</v>
          </cell>
        </row>
        <row r="96">
          <cell r="C96" t="str">
            <v>PAULA CAMPOS SCHLITZER HAUSS</v>
          </cell>
          <cell r="D96" t="str">
            <v>Biomédico - 18.464</v>
          </cell>
          <cell r="E96">
            <v>5646.28</v>
          </cell>
          <cell r="F96">
            <v>4253.0600000000004</v>
          </cell>
        </row>
        <row r="97">
          <cell r="C97" t="str">
            <v>PAULO HENRIQUE DE OLIVEIRA</v>
          </cell>
          <cell r="D97" t="str">
            <v>Técnico em Enfermagem - 18.464</v>
          </cell>
          <cell r="E97">
            <v>4414.76</v>
          </cell>
          <cell r="F97">
            <v>2732.94</v>
          </cell>
        </row>
        <row r="98">
          <cell r="C98" t="str">
            <v>PAULO MENESES NUNES</v>
          </cell>
          <cell r="D98" t="str">
            <v>Médico - 18.464</v>
          </cell>
          <cell r="E98">
            <v>17602.97</v>
          </cell>
          <cell r="F98">
            <v>12884.92</v>
          </cell>
        </row>
        <row r="99">
          <cell r="C99" t="str">
            <v>PEDRO SEBASTIAO RODRIGUES</v>
          </cell>
          <cell r="D99" t="str">
            <v>Médico - 18.464</v>
          </cell>
          <cell r="E99">
            <v>13447.5</v>
          </cell>
          <cell r="F99">
            <v>9062.7800000000007</v>
          </cell>
        </row>
        <row r="100">
          <cell r="C100" t="str">
            <v>RIANE VINICIUS MARTINS FREITAS</v>
          </cell>
          <cell r="D100" t="str">
            <v>Médico - 18.464</v>
          </cell>
          <cell r="E100">
            <v>11272.24</v>
          </cell>
          <cell r="F100">
            <v>5419.32</v>
          </cell>
        </row>
        <row r="101">
          <cell r="C101" t="str">
            <v>ROSAILDES DIAS DA HORA</v>
          </cell>
          <cell r="D101" t="str">
            <v>Auxiliar de Enfermagem - QT - 18.464</v>
          </cell>
          <cell r="E101">
            <v>4138.99</v>
          </cell>
          <cell r="F101">
            <v>3091.14</v>
          </cell>
        </row>
        <row r="102">
          <cell r="C102" t="str">
            <v>ROSANE FELICIANA RODRIGUES</v>
          </cell>
          <cell r="D102" t="str">
            <v>Auxiliar de Enfermagem - QT - 18.464</v>
          </cell>
          <cell r="E102">
            <v>3321.49</v>
          </cell>
          <cell r="F102">
            <v>2443.65</v>
          </cell>
        </row>
        <row r="103">
          <cell r="C103" t="str">
            <v>ROSICLEIA DE VLIEGER</v>
          </cell>
          <cell r="D103" t="str">
            <v>Médico - PGYN</v>
          </cell>
          <cell r="E103">
            <v>16363.22</v>
          </cell>
          <cell r="F103">
            <v>10152.44</v>
          </cell>
        </row>
        <row r="104">
          <cell r="C104" t="str">
            <v>SANDRA ROCHA DOS SANTOS</v>
          </cell>
          <cell r="D104" t="str">
            <v>Técnico em Enfermagem - 18.464</v>
          </cell>
          <cell r="E104">
            <v>5566.87</v>
          </cell>
          <cell r="F104">
            <v>4739.4399999999996</v>
          </cell>
        </row>
        <row r="105">
          <cell r="C105" t="str">
            <v>SANDRA TELLES REIS BARBOSA</v>
          </cell>
          <cell r="D105" t="str">
            <v>Auxiliar de Enfermagem - QT - 18.464</v>
          </cell>
          <cell r="E105">
            <v>4656.3900000000003</v>
          </cell>
          <cell r="F105">
            <v>4033.15</v>
          </cell>
        </row>
        <row r="106">
          <cell r="C106" t="str">
            <v>SEBASTIAO MARTINS SILVA</v>
          </cell>
          <cell r="D106" t="str">
            <v>Técnico em Laboratório - 18.464</v>
          </cell>
          <cell r="E106">
            <v>6782.27</v>
          </cell>
          <cell r="F106">
            <v>4004.24</v>
          </cell>
        </row>
        <row r="107">
          <cell r="C107" t="str">
            <v>SERGIO ANTONIO DE SOUZA BATISTA DE OLIVEIRA</v>
          </cell>
          <cell r="D107" t="str">
            <v>Técnico em Enfermagem - 18.464</v>
          </cell>
          <cell r="E107">
            <v>5793.1</v>
          </cell>
          <cell r="F107">
            <v>3852.4</v>
          </cell>
        </row>
        <row r="108">
          <cell r="C108" t="str">
            <v>SERGIO ANTONIO DE SOUZA BATISTA DE OLIVEIRA</v>
          </cell>
          <cell r="D108" t="str">
            <v>Técnico em Enfermagem - 18.464</v>
          </cell>
          <cell r="E108">
            <v>4669.1400000000003</v>
          </cell>
          <cell r="F108">
            <v>3507.91</v>
          </cell>
        </row>
        <row r="109">
          <cell r="C109" t="str">
            <v>SHEYLLA RODRIGUES DOS SANTOS TINOCO</v>
          </cell>
          <cell r="D109" t="str">
            <v>Técnico em Enfermagem - 18.464</v>
          </cell>
          <cell r="E109">
            <v>5369.14</v>
          </cell>
          <cell r="F109">
            <v>4577.8999999999996</v>
          </cell>
        </row>
        <row r="110">
          <cell r="C110" t="str">
            <v>SOLANGE MARIA MEDEIROS</v>
          </cell>
          <cell r="D110" t="str">
            <v>Técnico em Enfermagem - 18.464</v>
          </cell>
          <cell r="E110">
            <v>6935.85</v>
          </cell>
          <cell r="F110">
            <v>5749.28</v>
          </cell>
        </row>
        <row r="111">
          <cell r="C111" t="str">
            <v>SUELENE ELIZABETH CAMARGO DE MATOS</v>
          </cell>
          <cell r="D111" t="str">
            <v>Assistente Social - 18.464</v>
          </cell>
          <cell r="E111">
            <v>8797.2900000000009</v>
          </cell>
          <cell r="F111">
            <v>6645.28</v>
          </cell>
        </row>
        <row r="112">
          <cell r="C112" t="str">
            <v>SUELIA APARECIDA CASTILHO E SOUSA</v>
          </cell>
          <cell r="D112" t="str">
            <v>Auxiliar de Enfermagem - QT - 18.464</v>
          </cell>
          <cell r="E112">
            <v>3726.04</v>
          </cell>
          <cell r="F112">
            <v>2486.06</v>
          </cell>
        </row>
        <row r="113">
          <cell r="C113" t="str">
            <v>TEREZINHA FATIMA DE OLIVEIRA</v>
          </cell>
          <cell r="D113" t="str">
            <v>Auxiliar de Enfermagem - QT - 18.464</v>
          </cell>
          <cell r="E113">
            <v>4282.97</v>
          </cell>
          <cell r="F113">
            <v>3195.24</v>
          </cell>
        </row>
        <row r="114">
          <cell r="C114" t="str">
            <v>TULIO ALVES SARDINHA</v>
          </cell>
          <cell r="D114" t="str">
            <v>Médico - 18.464</v>
          </cell>
          <cell r="E114">
            <v>13141.97</v>
          </cell>
          <cell r="F114">
            <v>9486.41</v>
          </cell>
        </row>
        <row r="115">
          <cell r="C115" t="str">
            <v>URUBATAO SILVERIO DE FARIA</v>
          </cell>
          <cell r="D115" t="str">
            <v>Auxiliar de Enfermagem - QT - 18.464</v>
          </cell>
          <cell r="E115">
            <v>4173.03</v>
          </cell>
          <cell r="F115">
            <v>2810.95</v>
          </cell>
        </row>
        <row r="116">
          <cell r="C116" t="str">
            <v>VALQUIRIA REGINA TEIXEIRA DE FARIA</v>
          </cell>
          <cell r="D116" t="str">
            <v>Auxiliar de Enfermagem - QT - 18.464</v>
          </cell>
          <cell r="E116">
            <v>4160.46</v>
          </cell>
          <cell r="F116">
            <v>2919.01</v>
          </cell>
        </row>
        <row r="117">
          <cell r="C117" t="str">
            <v>VIVIANE FERRO DA SILVA</v>
          </cell>
          <cell r="D117" t="str">
            <v>Psicólogo - 18.464</v>
          </cell>
          <cell r="E117">
            <v>8557.2900000000009</v>
          </cell>
          <cell r="F117">
            <v>5611.13</v>
          </cell>
        </row>
        <row r="118">
          <cell r="C118" t="str">
            <v>WALTER CRUVINEL SABINO</v>
          </cell>
          <cell r="D118" t="str">
            <v>Auxiliar de Serviços Gerais - 18.464</v>
          </cell>
          <cell r="E118">
            <v>3361.41</v>
          </cell>
          <cell r="F118">
            <v>2019.32</v>
          </cell>
        </row>
        <row r="119">
          <cell r="C119" t="str">
            <v>WASHINGTON RODRIGUES GONTIJO</v>
          </cell>
          <cell r="D119" t="str">
            <v>Auxiliar de Serviços Gerais - 18.464</v>
          </cell>
          <cell r="E119">
            <v>1914.83</v>
          </cell>
          <cell r="F119">
            <v>1531.89</v>
          </cell>
        </row>
        <row r="120">
          <cell r="C120" t="str">
            <v>WELLINGTON FERNANDO RODRIGUES FARIA</v>
          </cell>
          <cell r="D120" t="str">
            <v>Auxiliar Técnico de Saúde - QT - 18.464</v>
          </cell>
          <cell r="E120">
            <v>3364.29</v>
          </cell>
          <cell r="F120">
            <v>2904.08</v>
          </cell>
        </row>
        <row r="121">
          <cell r="C121" t="str">
            <v>WILLIAM BARBOSA FILHO</v>
          </cell>
          <cell r="D121" t="str">
            <v>Médico - 18.464</v>
          </cell>
          <cell r="E121">
            <v>14140.97</v>
          </cell>
          <cell r="F121">
            <v>10080.73</v>
          </cell>
        </row>
        <row r="122">
          <cell r="C122" t="str">
            <v>WILSON LUIZ TAVARES</v>
          </cell>
          <cell r="D122" t="str">
            <v>Auxiliar Técnico de Saúde - QT - 18.464</v>
          </cell>
          <cell r="E122">
            <v>5087.67</v>
          </cell>
          <cell r="F122">
            <v>2834.98</v>
          </cell>
        </row>
        <row r="123">
          <cell r="C123" t="str">
            <v>WILSON MORAES ARANTES</v>
          </cell>
          <cell r="D123" t="str">
            <v>Médico - 18.464</v>
          </cell>
          <cell r="E123">
            <v>11689.94</v>
          </cell>
          <cell r="F123">
            <v>8577.6299999999992</v>
          </cell>
        </row>
        <row r="124">
          <cell r="C124" t="str">
            <v>ZENILDE MARTINS MARINHO</v>
          </cell>
          <cell r="D124" t="str">
            <v>Técnico em Enfermagem - 18.464</v>
          </cell>
          <cell r="E124">
            <v>6646.92</v>
          </cell>
          <cell r="F124">
            <v>4290.1899999999996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faturamento.mnsl@igh.org.br" TargetMode="External"/><Relationship Id="rId13" Type="http://schemas.openxmlformats.org/officeDocument/2006/relationships/hyperlink" Target="mailto:social.mnsl@igh.org.br" TargetMode="External"/><Relationship Id="rId18" Type="http://schemas.openxmlformats.org/officeDocument/2006/relationships/hyperlink" Target="mailto:nir.nsl@igh.org.br" TargetMode="External"/><Relationship Id="rId3" Type="http://schemas.openxmlformats.org/officeDocument/2006/relationships/hyperlink" Target="mailto:lavanderia.mnsl@igh.org.br" TargetMode="External"/><Relationship Id="rId21" Type="http://schemas.openxmlformats.org/officeDocument/2006/relationships/drawing" Target="../drawings/drawing1.xml"/><Relationship Id="rId7" Type="http://schemas.openxmlformats.org/officeDocument/2006/relationships/hyperlink" Target="mailto:lavanderia.mnsl@igh.org.br" TargetMode="External"/><Relationship Id="rId12" Type="http://schemas.openxmlformats.org/officeDocument/2006/relationships/hyperlink" Target="mailto:interno.mnsl@igh.org.br" TargetMode="External"/><Relationship Id="rId17" Type="http://schemas.openxmlformats.org/officeDocument/2006/relationships/hyperlink" Target="mailto:predial.mnsl@igh.org.br" TargetMode="External"/><Relationship Id="rId2" Type="http://schemas.openxmlformats.org/officeDocument/2006/relationships/hyperlink" Target="mailto:ccih.nsl@igh.org.br" TargetMode="External"/><Relationship Id="rId16" Type="http://schemas.openxmlformats.org/officeDocument/2006/relationships/hyperlink" Target="mailto:higienizacao.mnsl@igh.org.br" TargetMode="External"/><Relationship Id="rId20" Type="http://schemas.openxmlformats.org/officeDocument/2006/relationships/printerSettings" Target="../printerSettings/printerSettings1.bin"/><Relationship Id="rId1" Type="http://schemas.openxmlformats.org/officeDocument/2006/relationships/hyperlink" Target="mailto:laryssa.barbosa@igh.org.br" TargetMode="External"/><Relationship Id="rId6" Type="http://schemas.openxmlformats.org/officeDocument/2006/relationships/hyperlink" Target="mailto:sesmt.mnsl@igh.org.br" TargetMode="External"/><Relationship Id="rId11" Type="http://schemas.openxmlformats.org/officeDocument/2006/relationships/hyperlink" Target="mailto:ucin.mnsl@igh.org.br" TargetMode="External"/><Relationship Id="rId5" Type="http://schemas.openxmlformats.org/officeDocument/2006/relationships/hyperlink" Target="mailto:patrimonio.mnsl@igh.org.br" TargetMode="External"/><Relationship Id="rId15" Type="http://schemas.openxmlformats.org/officeDocument/2006/relationships/hyperlink" Target="mailto:fisioterapia.mnsl@igh.org.br" TargetMode="External"/><Relationship Id="rId10" Type="http://schemas.openxmlformats.org/officeDocument/2006/relationships/hyperlink" Target="mailto:obstetricia.mnsl@igh.org.br" TargetMode="External"/><Relationship Id="rId19" Type="http://schemas.openxmlformats.org/officeDocument/2006/relationships/hyperlink" Target="mailto:obstetricia.mnsl@igh.org.br" TargetMode="External"/><Relationship Id="rId4" Type="http://schemas.openxmlformats.org/officeDocument/2006/relationships/hyperlink" Target="mailto:lavanderia.mnsl@igh.org.br" TargetMode="External"/><Relationship Id="rId9" Type="http://schemas.openxmlformats.org/officeDocument/2006/relationships/hyperlink" Target="mailto:diretoriatecnica.mnsl@igh.org.br" TargetMode="External"/><Relationship Id="rId14" Type="http://schemas.openxmlformats.org/officeDocument/2006/relationships/hyperlink" Target="mailto:psicologa.mnsl@igh.org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R52"/>
  <sheetViews>
    <sheetView showGridLines="0" tabSelected="1" view="pageBreakPreview" zoomScale="80" zoomScaleNormal="80" zoomScaleSheetLayoutView="80" workbookViewId="0">
      <selection activeCell="A7" sqref="A7:XFD7"/>
    </sheetView>
  </sheetViews>
  <sheetFormatPr defaultColWidth="9.7109375" defaultRowHeight="14.25" x14ac:dyDescent="0.25"/>
  <cols>
    <col min="1" max="3" width="12.7109375" style="2" customWidth="1"/>
    <col min="4" max="4" width="24.5703125" style="2" customWidth="1"/>
    <col min="5" max="5" width="22.5703125" style="2" customWidth="1"/>
    <col min="6" max="6" width="10" style="3" bestFit="1" customWidth="1"/>
    <col min="7" max="7" width="82.42578125" style="4" customWidth="1"/>
    <col min="8" max="8" width="16.42578125" style="2" bestFit="1" customWidth="1"/>
    <col min="9" max="9" width="41.42578125" style="2" bestFit="1" customWidth="1"/>
    <col min="10" max="14" width="14.28515625" style="2" customWidth="1"/>
    <col min="15" max="16" width="11" style="1" bestFit="1" customWidth="1"/>
    <col min="17" max="17" width="9.7109375" style="2" customWidth="1"/>
    <col min="18" max="16384" width="9.7109375" style="2"/>
  </cols>
  <sheetData>
    <row r="3" spans="1:18" x14ac:dyDescent="0.25">
      <c r="A3" s="37" t="s">
        <v>0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</row>
    <row r="5" spans="1:18" ht="15" x14ac:dyDescent="0.25">
      <c r="A5" s="2" t="s">
        <v>1</v>
      </c>
      <c r="G5" s="3"/>
      <c r="H5" s="3"/>
      <c r="I5" s="4"/>
      <c r="O5" s="2"/>
      <c r="P5" s="2"/>
      <c r="Q5" s="1"/>
      <c r="R5" s="1"/>
    </row>
    <row r="6" spans="1:18" ht="7.5" customHeight="1" x14ac:dyDescent="0.25"/>
    <row r="7" spans="1:18" ht="15" x14ac:dyDescent="0.25">
      <c r="A7" s="2" t="s">
        <v>102</v>
      </c>
    </row>
    <row r="8" spans="1:18" ht="7.5" customHeight="1" x14ac:dyDescent="0.25"/>
    <row r="9" spans="1:18" x14ac:dyDescent="0.25">
      <c r="A9" s="5" t="s">
        <v>2</v>
      </c>
      <c r="B9" s="6">
        <v>44866</v>
      </c>
    </row>
    <row r="11" spans="1:18" ht="38.25" x14ac:dyDescent="0.25">
      <c r="A11" s="38" t="s">
        <v>3</v>
      </c>
      <c r="B11" s="38"/>
      <c r="C11" s="38"/>
      <c r="D11" s="38"/>
      <c r="E11" s="38"/>
      <c r="F11" s="7" t="s">
        <v>4</v>
      </c>
      <c r="G11" s="7" t="s">
        <v>5</v>
      </c>
      <c r="H11" s="8" t="s">
        <v>6</v>
      </c>
      <c r="I11" s="8" t="s">
        <v>7</v>
      </c>
      <c r="J11" s="9" t="s">
        <v>8</v>
      </c>
      <c r="K11" s="9" t="s">
        <v>9</v>
      </c>
      <c r="L11" s="9" t="s">
        <v>10</v>
      </c>
      <c r="M11" s="10" t="s">
        <v>11</v>
      </c>
      <c r="N11" s="10" t="s">
        <v>12</v>
      </c>
    </row>
    <row r="12" spans="1:18" s="30" customFormat="1" x14ac:dyDescent="0.25">
      <c r="A12" s="12" t="s">
        <v>82</v>
      </c>
      <c r="B12" s="13"/>
      <c r="C12" s="13"/>
      <c r="D12" s="13"/>
      <c r="E12" s="14"/>
      <c r="F12" s="18"/>
      <c r="G12" s="16" t="s">
        <v>57</v>
      </c>
      <c r="H12" s="11" t="s">
        <v>83</v>
      </c>
      <c r="I12" s="31"/>
      <c r="J12" s="32">
        <v>0</v>
      </c>
      <c r="K12" s="32">
        <v>0</v>
      </c>
      <c r="L12" s="32">
        <v>0</v>
      </c>
      <c r="M12" s="32">
        <v>0</v>
      </c>
      <c r="N12" s="32">
        <v>0</v>
      </c>
    </row>
    <row r="13" spans="1:18" s="1" customFormat="1" x14ac:dyDescent="0.25">
      <c r="A13" s="12" t="s">
        <v>13</v>
      </c>
      <c r="B13" s="13"/>
      <c r="C13" s="13"/>
      <c r="D13" s="13"/>
      <c r="E13" s="14"/>
      <c r="F13" s="18"/>
      <c r="G13" s="16" t="s">
        <v>26</v>
      </c>
      <c r="H13" s="11" t="s">
        <v>83</v>
      </c>
      <c r="I13" s="22" t="s">
        <v>14</v>
      </c>
      <c r="J13" s="32">
        <f>VLOOKUP($A13,[1]Relatório!$A$11:$H$193,4,FALSE)</f>
        <v>6531.2</v>
      </c>
      <c r="K13" s="32">
        <f>VLOOKUP($A13,[1]Relatório!$A$11:$H$193,5,FALSE)</f>
        <v>0</v>
      </c>
      <c r="L13" s="32">
        <f>VLOOKUP($A13,[1]Relatório!$A$11:$H$193,6,FALSE)</f>
        <v>7510.88</v>
      </c>
      <c r="M13" s="32">
        <f>VLOOKUP($A13,[1]Relatório!$A$11:$H$193,7,FALSE)</f>
        <v>6531.2</v>
      </c>
      <c r="N13" s="32">
        <f>VLOOKUP($A13,[1]Relatório!$A$11:$H$193,8,FALSE)</f>
        <v>979.68</v>
      </c>
    </row>
    <row r="14" spans="1:18" s="30" customFormat="1" ht="15" x14ac:dyDescent="0.25">
      <c r="A14" s="12" t="s">
        <v>88</v>
      </c>
      <c r="B14" s="13"/>
      <c r="C14" s="13"/>
      <c r="D14" s="13"/>
      <c r="E14" s="14"/>
      <c r="F14" s="18"/>
      <c r="G14" s="16" t="s">
        <v>16</v>
      </c>
      <c r="H14" s="11" t="s">
        <v>83</v>
      </c>
      <c r="I14" s="33" t="s">
        <v>66</v>
      </c>
      <c r="J14" s="32">
        <v>0</v>
      </c>
      <c r="K14" s="32">
        <v>0</v>
      </c>
      <c r="L14" s="32">
        <f>VLOOKUP(A14,[2]Relatório!$C$15:$F$124,3,FALSE)</f>
        <v>10140.120000000001</v>
      </c>
      <c r="M14" s="32">
        <f>L14-N14</f>
        <v>3823.630000000001</v>
      </c>
      <c r="N14" s="32">
        <f>VLOOKUP($A14,[2]Relatório!$C$15:$F$124,4,FALSE)</f>
        <v>6316.49</v>
      </c>
    </row>
    <row r="15" spans="1:18" s="1" customFormat="1" x14ac:dyDescent="0.25">
      <c r="A15" s="12" t="s">
        <v>96</v>
      </c>
      <c r="B15" s="13"/>
      <c r="C15" s="13"/>
      <c r="D15" s="13"/>
      <c r="E15" s="14"/>
      <c r="F15" s="18"/>
      <c r="G15" s="16" t="s">
        <v>28</v>
      </c>
      <c r="H15" s="11" t="s">
        <v>83</v>
      </c>
      <c r="I15" s="22" t="s">
        <v>29</v>
      </c>
      <c r="J15" s="32">
        <f>VLOOKUP($A15,[1]Relatório!$A$11:$H$193,4,FALSE)</f>
        <v>0</v>
      </c>
      <c r="K15" s="32">
        <f>VLOOKUP($A15,[1]Relatório!$A$11:$H$193,5,FALSE)</f>
        <v>0</v>
      </c>
      <c r="L15" s="32">
        <f>VLOOKUP($A15,[1]Relatório!$A$11:$H$193,6,FALSE)</f>
        <v>13461</v>
      </c>
      <c r="M15" s="32">
        <f>VLOOKUP($A15,[1]Relatório!$A$11:$H$193,7,FALSE)</f>
        <v>3432.99</v>
      </c>
      <c r="N15" s="32">
        <f>VLOOKUP($A15,[1]Relatório!$A$11:$H$193,8,FALSE)</f>
        <v>10028.01</v>
      </c>
    </row>
    <row r="16" spans="1:18" s="1" customFormat="1" x14ac:dyDescent="0.25">
      <c r="A16" s="12" t="s">
        <v>84</v>
      </c>
      <c r="B16" s="13"/>
      <c r="C16" s="13"/>
      <c r="D16" s="13"/>
      <c r="E16" s="14"/>
      <c r="F16" s="18"/>
      <c r="G16" s="16" t="s">
        <v>85</v>
      </c>
      <c r="H16" s="11" t="s">
        <v>83</v>
      </c>
      <c r="I16" s="22" t="s">
        <v>30</v>
      </c>
      <c r="J16" s="32">
        <f>VLOOKUP($A16,[1]Relatório!$A$11:$H$193,4,FALSE)</f>
        <v>0</v>
      </c>
      <c r="K16" s="32">
        <f>VLOOKUP($A16,[1]Relatório!$A$11:$H$193,5,FALSE)</f>
        <v>0</v>
      </c>
      <c r="L16" s="32">
        <f>VLOOKUP($A16,[1]Relatório!$A$11:$H$193,6,FALSE)</f>
        <v>6916.73</v>
      </c>
      <c r="M16" s="32">
        <f>VLOOKUP($A16,[1]Relatório!$A$11:$H$193,7,FALSE)</f>
        <v>1563.87</v>
      </c>
      <c r="N16" s="32">
        <f>VLOOKUP($A16,[1]Relatório!$A$11:$H$193,8,FALSE)</f>
        <v>5352.86</v>
      </c>
    </row>
    <row r="17" spans="1:14" s="1" customFormat="1" ht="15" x14ac:dyDescent="0.25">
      <c r="A17" s="12" t="s">
        <v>98</v>
      </c>
      <c r="B17" s="13"/>
      <c r="C17" s="13"/>
      <c r="D17" s="13"/>
      <c r="E17" s="14"/>
      <c r="F17" s="15"/>
      <c r="G17" s="16" t="s">
        <v>47</v>
      </c>
      <c r="H17" s="11" t="s">
        <v>83</v>
      </c>
      <c r="I17" s="33" t="s">
        <v>67</v>
      </c>
      <c r="J17" s="32">
        <f>VLOOKUP($A17,[1]Relatório!$A$11:$H$193,4,FALSE)</f>
        <v>0</v>
      </c>
      <c r="K17" s="32">
        <f>VLOOKUP($A17,[1]Relatório!$A$11:$H$193,5,FALSE)</f>
        <v>0</v>
      </c>
      <c r="L17" s="32">
        <f>VLOOKUP($A17,[1]Relatório!$A$11:$H$193,6,FALSE)</f>
        <v>4190.25</v>
      </c>
      <c r="M17" s="32">
        <f>VLOOKUP($A17,[1]Relatório!$A$11:$H$193,7,FALSE)</f>
        <v>604.67999999999995</v>
      </c>
      <c r="N17" s="32">
        <f>VLOOKUP($A17,[1]Relatório!$A$11:$H$193,8,FALSE)</f>
        <v>3585.57</v>
      </c>
    </row>
    <row r="18" spans="1:14" s="1" customFormat="1" x14ac:dyDescent="0.25">
      <c r="A18" s="12" t="s">
        <v>31</v>
      </c>
      <c r="B18" s="13"/>
      <c r="C18" s="13"/>
      <c r="D18" s="13"/>
      <c r="E18" s="14"/>
      <c r="F18" s="15"/>
      <c r="G18" s="16" t="s">
        <v>32</v>
      </c>
      <c r="H18" s="11" t="s">
        <v>83</v>
      </c>
      <c r="I18" s="22" t="s">
        <v>33</v>
      </c>
      <c r="J18" s="32">
        <f>VLOOKUP($A18,[1]Relatório!$A$11:$H$193,4,FALSE)</f>
        <v>0</v>
      </c>
      <c r="K18" s="32">
        <f>VLOOKUP($A18,[1]Relatório!$A$11:$H$193,5,FALSE)</f>
        <v>0</v>
      </c>
      <c r="L18" s="32">
        <f>VLOOKUP($A18,[1]Relatório!$A$11:$H$193,6,FALSE)</f>
        <v>3893.78</v>
      </c>
      <c r="M18" s="32">
        <f>VLOOKUP($A18,[1]Relatório!$A$11:$H$193,7,FALSE)</f>
        <v>524.92999999999995</v>
      </c>
      <c r="N18" s="32">
        <f>VLOOKUP($A18,[1]Relatório!$A$11:$H$193,8,FALSE)</f>
        <v>3368.85</v>
      </c>
    </row>
    <row r="19" spans="1:14" s="1" customFormat="1" x14ac:dyDescent="0.25">
      <c r="A19" s="12" t="s">
        <v>100</v>
      </c>
      <c r="B19" s="13"/>
      <c r="C19" s="13"/>
      <c r="D19" s="13"/>
      <c r="E19" s="14"/>
      <c r="F19" s="15"/>
      <c r="G19" s="16" t="s">
        <v>19</v>
      </c>
      <c r="H19" s="11" t="s">
        <v>83</v>
      </c>
      <c r="I19" s="22" t="s">
        <v>54</v>
      </c>
      <c r="J19" s="32">
        <f>VLOOKUP($A19,[1]Relatório!$A$11:$H$193,4,FALSE)</f>
        <v>0</v>
      </c>
      <c r="K19" s="32">
        <f>VLOOKUP($A19,[1]Relatório!$A$11:$H$193,5,FALSE)</f>
        <v>0</v>
      </c>
      <c r="L19" s="32">
        <f>VLOOKUP($A19,[1]Relatório!$A$11:$H$193,6,FALSE)</f>
        <v>3926.13</v>
      </c>
      <c r="M19" s="32">
        <f>VLOOKUP($A19,[1]Relatório!$A$11:$H$193,7,FALSE)</f>
        <v>533.63</v>
      </c>
      <c r="N19" s="32">
        <f>VLOOKUP($A19,[1]Relatório!$A$11:$H$193,8,FALSE)</f>
        <v>3392.5</v>
      </c>
    </row>
    <row r="20" spans="1:14" s="1" customFormat="1" ht="15" x14ac:dyDescent="0.25">
      <c r="A20" s="12" t="s">
        <v>97</v>
      </c>
      <c r="B20" s="13"/>
      <c r="C20" s="13"/>
      <c r="D20" s="13"/>
      <c r="E20" s="14"/>
      <c r="F20" s="15"/>
      <c r="G20" s="16" t="s">
        <v>36</v>
      </c>
      <c r="H20" s="11" t="s">
        <v>83</v>
      </c>
      <c r="I20" s="33" t="s">
        <v>68</v>
      </c>
      <c r="J20" s="32">
        <f>VLOOKUP($A20,[1]Relatório!$A$11:$H$193,4,FALSE)</f>
        <v>0</v>
      </c>
      <c r="K20" s="32">
        <f>VLOOKUP($A20,[1]Relatório!$A$11:$H$193,5,FALSE)</f>
        <v>0</v>
      </c>
      <c r="L20" s="32">
        <f>VLOOKUP($A20,[1]Relatório!$A$11:$H$193,6,FALSE)</f>
        <v>1957.63</v>
      </c>
      <c r="M20" s="32">
        <f>VLOOKUP($A20,[1]Relatório!$A$11:$H$193,7,FALSE)</f>
        <v>254.77</v>
      </c>
      <c r="N20" s="32">
        <f>VLOOKUP($A20,[1]Relatório!$A$11:$H$193,8,FALSE)</f>
        <v>1702.86</v>
      </c>
    </row>
    <row r="21" spans="1:14" s="1" customFormat="1" ht="15" x14ac:dyDescent="0.25">
      <c r="A21" s="12" t="s">
        <v>90</v>
      </c>
      <c r="B21" s="13"/>
      <c r="C21" s="13"/>
      <c r="D21" s="13"/>
      <c r="E21" s="14"/>
      <c r="F21" s="15"/>
      <c r="G21" s="16" t="s">
        <v>20</v>
      </c>
      <c r="H21" s="11" t="s">
        <v>83</v>
      </c>
      <c r="I21" s="33" t="s">
        <v>69</v>
      </c>
      <c r="J21" s="32">
        <f>VLOOKUP($A21,[1]Relatório!$A$11:$H$193,4,FALSE)</f>
        <v>0</v>
      </c>
      <c r="K21" s="32">
        <f>VLOOKUP($A21,[1]Relatório!$A$11:$H$193,5,FALSE)</f>
        <v>0</v>
      </c>
      <c r="L21" s="32">
        <f>VLOOKUP($A21,[1]Relatório!$A$11:$H$193,6,FALSE)</f>
        <v>2939.67</v>
      </c>
      <c r="M21" s="32">
        <f>VLOOKUP($A21,[1]Relatório!$A$11:$H$193,7,FALSE)</f>
        <v>319.79000000000002</v>
      </c>
      <c r="N21" s="32">
        <f>VLOOKUP($A21,[1]Relatório!$A$11:$H$193,8,FALSE)</f>
        <v>2619.88</v>
      </c>
    </row>
    <row r="22" spans="1:14" s="1" customFormat="1" ht="15" x14ac:dyDescent="0.25">
      <c r="A22" s="12" t="s">
        <v>98</v>
      </c>
      <c r="B22" s="13"/>
      <c r="C22" s="13"/>
      <c r="D22" s="13"/>
      <c r="E22" s="14"/>
      <c r="F22" s="15"/>
      <c r="G22" s="16" t="s">
        <v>37</v>
      </c>
      <c r="H22" s="11" t="s">
        <v>83</v>
      </c>
      <c r="I22" s="33" t="s">
        <v>67</v>
      </c>
      <c r="J22" s="32">
        <f>VLOOKUP($A22,[1]Relatório!$A$11:$H$193,4,FALSE)</f>
        <v>0</v>
      </c>
      <c r="K22" s="32">
        <f>VLOOKUP($A22,[1]Relatório!$A$11:$H$193,5,FALSE)</f>
        <v>0</v>
      </c>
      <c r="L22" s="32">
        <f>VLOOKUP($A22,[1]Relatório!$A$11:$H$193,6,FALSE)</f>
        <v>4190.25</v>
      </c>
      <c r="M22" s="32">
        <f>VLOOKUP($A22,[1]Relatório!$A$11:$H$193,7,FALSE)</f>
        <v>604.67999999999995</v>
      </c>
      <c r="N22" s="32">
        <f>VLOOKUP($A22,[1]Relatório!$A$11:$H$193,8,FALSE)</f>
        <v>3585.57</v>
      </c>
    </row>
    <row r="23" spans="1:14" s="1" customFormat="1" ht="15" x14ac:dyDescent="0.25">
      <c r="A23" s="12" t="s">
        <v>62</v>
      </c>
      <c r="B23" s="13"/>
      <c r="C23" s="13"/>
      <c r="D23" s="13"/>
      <c r="E23" s="14"/>
      <c r="F23" s="18"/>
      <c r="G23" s="16" t="s">
        <v>34</v>
      </c>
      <c r="H23" s="11" t="s">
        <v>83</v>
      </c>
      <c r="I23" s="33" t="s">
        <v>67</v>
      </c>
      <c r="J23" s="32">
        <f>VLOOKUP($A23,[1]Relatório!$A$11:$H$193,4,FALSE)</f>
        <v>0</v>
      </c>
      <c r="K23" s="32">
        <f>VLOOKUP($A23,[1]Relatório!$A$11:$H$193,5,FALSE)</f>
        <v>0</v>
      </c>
      <c r="L23" s="32">
        <f>VLOOKUP($A23,[1]Relatório!$A$11:$H$193,6,FALSE)</f>
        <v>2319.61</v>
      </c>
      <c r="M23" s="32">
        <f>VLOOKUP($A23,[1]Relatório!$A$11:$H$193,7,FALSE)</f>
        <v>319.57</v>
      </c>
      <c r="N23" s="32">
        <f>VLOOKUP($A23,[1]Relatório!$A$11:$H$193,8,FALSE)</f>
        <v>2000.04</v>
      </c>
    </row>
    <row r="24" spans="1:14" s="1" customFormat="1" ht="15" x14ac:dyDescent="0.25">
      <c r="A24" s="12" t="s">
        <v>63</v>
      </c>
      <c r="B24" s="13"/>
      <c r="C24" s="13"/>
      <c r="D24" s="13"/>
      <c r="E24" s="14"/>
      <c r="F24" s="18"/>
      <c r="G24" s="16" t="s">
        <v>35</v>
      </c>
      <c r="H24" s="11" t="s">
        <v>83</v>
      </c>
      <c r="I24" s="33" t="s">
        <v>70</v>
      </c>
      <c r="J24" s="32">
        <f>VLOOKUP($A24,[1]Relatório!$A$11:$H$193,4,FALSE)</f>
        <v>0</v>
      </c>
      <c r="K24" s="32">
        <f>VLOOKUP($A24,[1]Relatório!$A$11:$H$193,5,FALSE)</f>
        <v>0</v>
      </c>
      <c r="L24" s="32">
        <f>VLOOKUP($A24,[1]Relatório!$A$11:$H$193,6,FALSE)</f>
        <v>3652.29</v>
      </c>
      <c r="M24" s="32">
        <f>VLOOKUP($A24,[1]Relatório!$A$11:$H$193,7,FALSE)</f>
        <v>488.41</v>
      </c>
      <c r="N24" s="32">
        <f>VLOOKUP($A24,[1]Relatório!$A$11:$H$193,8,FALSE)</f>
        <v>3163.88</v>
      </c>
    </row>
    <row r="25" spans="1:14" s="1" customFormat="1" ht="15" x14ac:dyDescent="0.25">
      <c r="A25" s="12" t="s">
        <v>99</v>
      </c>
      <c r="B25" s="13"/>
      <c r="C25" s="13"/>
      <c r="D25" s="13"/>
      <c r="E25" s="14"/>
      <c r="F25" s="18">
        <v>1</v>
      </c>
      <c r="G25" s="16" t="s">
        <v>38</v>
      </c>
      <c r="H25" s="11" t="s">
        <v>83</v>
      </c>
      <c r="I25" s="33" t="s">
        <v>71</v>
      </c>
      <c r="J25" s="32">
        <v>0</v>
      </c>
      <c r="K25" s="32">
        <v>0</v>
      </c>
      <c r="L25" s="32">
        <v>17700</v>
      </c>
      <c r="M25" s="32">
        <v>1708.0499999999993</v>
      </c>
      <c r="N25" s="32">
        <v>15991.95</v>
      </c>
    </row>
    <row r="26" spans="1:14" s="30" customFormat="1" x14ac:dyDescent="0.25">
      <c r="A26" s="12" t="s">
        <v>82</v>
      </c>
      <c r="B26" s="13"/>
      <c r="C26" s="13"/>
      <c r="D26" s="13"/>
      <c r="E26" s="14"/>
      <c r="F26" s="15"/>
      <c r="G26" s="16" t="s">
        <v>39</v>
      </c>
      <c r="H26" s="11" t="s">
        <v>83</v>
      </c>
      <c r="I26" s="34"/>
      <c r="J26" s="32">
        <v>0</v>
      </c>
      <c r="K26" s="32">
        <v>0</v>
      </c>
      <c r="L26" s="32">
        <v>0</v>
      </c>
      <c r="M26" s="32">
        <v>0</v>
      </c>
      <c r="N26" s="32">
        <v>0</v>
      </c>
    </row>
    <row r="27" spans="1:14" s="30" customFormat="1" x14ac:dyDescent="0.25">
      <c r="A27" s="12" t="s">
        <v>82</v>
      </c>
      <c r="B27" s="13"/>
      <c r="C27" s="13"/>
      <c r="D27" s="13"/>
      <c r="E27" s="14"/>
      <c r="F27" s="18"/>
      <c r="G27" s="16" t="s">
        <v>40</v>
      </c>
      <c r="H27" s="11" t="s">
        <v>83</v>
      </c>
      <c r="I27" s="34"/>
      <c r="J27" s="32">
        <v>0</v>
      </c>
      <c r="K27" s="32">
        <v>0</v>
      </c>
      <c r="L27" s="32">
        <v>0</v>
      </c>
      <c r="M27" s="32">
        <v>0</v>
      </c>
      <c r="N27" s="32">
        <v>0</v>
      </c>
    </row>
    <row r="28" spans="1:14" s="30" customFormat="1" ht="15" x14ac:dyDescent="0.25">
      <c r="A28" s="12" t="s">
        <v>101</v>
      </c>
      <c r="B28" s="13"/>
      <c r="C28" s="13"/>
      <c r="D28" s="13"/>
      <c r="E28" s="14"/>
      <c r="F28" s="18">
        <v>1</v>
      </c>
      <c r="G28" s="16" t="s">
        <v>64</v>
      </c>
      <c r="H28" s="11" t="s">
        <v>83</v>
      </c>
      <c r="I28" s="33" t="s">
        <v>72</v>
      </c>
      <c r="J28" s="32">
        <v>0</v>
      </c>
      <c r="K28" s="32">
        <v>0</v>
      </c>
      <c r="L28" s="32">
        <v>12900</v>
      </c>
      <c r="M28" s="32">
        <v>1244.8500000000004</v>
      </c>
      <c r="N28" s="32">
        <v>11655.15</v>
      </c>
    </row>
    <row r="29" spans="1:14" s="30" customFormat="1" ht="15" x14ac:dyDescent="0.25">
      <c r="A29" s="12" t="s">
        <v>94</v>
      </c>
      <c r="B29" s="13"/>
      <c r="C29" s="13"/>
      <c r="D29" s="13"/>
      <c r="E29" s="14"/>
      <c r="F29" s="18">
        <v>1</v>
      </c>
      <c r="G29" s="16" t="s">
        <v>92</v>
      </c>
      <c r="H29" s="11" t="s">
        <v>83</v>
      </c>
      <c r="I29" s="33" t="s">
        <v>72</v>
      </c>
      <c r="J29" s="32">
        <v>0</v>
      </c>
      <c r="K29" s="32">
        <v>0</v>
      </c>
      <c r="L29" s="32">
        <v>15288.35</v>
      </c>
      <c r="M29" s="32">
        <v>1475.325775</v>
      </c>
      <c r="N29" s="32">
        <v>13813.024225000001</v>
      </c>
    </row>
    <row r="30" spans="1:14" s="1" customFormat="1" x14ac:dyDescent="0.25">
      <c r="A30" s="12" t="s">
        <v>86</v>
      </c>
      <c r="B30" s="13"/>
      <c r="C30" s="13"/>
      <c r="D30" s="13"/>
      <c r="E30" s="14"/>
      <c r="F30" s="18"/>
      <c r="G30" s="16" t="s">
        <v>41</v>
      </c>
      <c r="H30" s="11" t="s">
        <v>83</v>
      </c>
      <c r="I30" s="22" t="s">
        <v>44</v>
      </c>
      <c r="J30" s="32">
        <f>VLOOKUP($A30,[1]Relatório!$A$11:$H$193,4,FALSE)</f>
        <v>0</v>
      </c>
      <c r="K30" s="32">
        <f>VLOOKUP($A30,[1]Relatório!$A$11:$H$193,5,FALSE)</f>
        <v>0</v>
      </c>
      <c r="L30" s="32">
        <f>VLOOKUP($A30,[1]Relatório!$A$11:$H$193,6,FALSE)</f>
        <v>9614.5499999999993</v>
      </c>
      <c r="M30" s="32">
        <f>VLOOKUP($A30,[1]Relatório!$A$11:$H$193,7,FALSE)</f>
        <v>2189.4499999999998</v>
      </c>
      <c r="N30" s="32">
        <f>VLOOKUP($A30,[1]Relatório!$A$11:$H$193,8,FALSE)</f>
        <v>7425.1</v>
      </c>
    </row>
    <row r="31" spans="1:14" s="1" customFormat="1" x14ac:dyDescent="0.25">
      <c r="A31" s="12" t="s">
        <v>91</v>
      </c>
      <c r="B31" s="13"/>
      <c r="C31" s="13"/>
      <c r="D31" s="13"/>
      <c r="E31" s="14"/>
      <c r="F31" s="15"/>
      <c r="G31" s="35" t="s">
        <v>55</v>
      </c>
      <c r="H31" s="11" t="s">
        <v>83</v>
      </c>
      <c r="I31" s="22" t="s">
        <v>56</v>
      </c>
      <c r="J31" s="32">
        <f>VLOOKUP($A31,[1]Relatório!$A$11:$H$193,4,FALSE)</f>
        <v>0</v>
      </c>
      <c r="K31" s="32">
        <f>VLOOKUP($A31,[1]Relatório!$A$11:$H$193,5,FALSE)</f>
        <v>0</v>
      </c>
      <c r="L31" s="32">
        <f>VLOOKUP($A31,[1]Relatório!$A$11:$H$193,6,FALSE)</f>
        <v>6397.87</v>
      </c>
      <c r="M31" s="32">
        <f>VLOOKUP($A31,[1]Relatório!$A$11:$H$193,7,FALSE)</f>
        <v>1316.38</v>
      </c>
      <c r="N31" s="32">
        <f>VLOOKUP($A31,[1]Relatório!$A$11:$H$193,8,FALSE)</f>
        <v>5081.49</v>
      </c>
    </row>
    <row r="32" spans="1:14" s="1" customFormat="1" ht="15" x14ac:dyDescent="0.25">
      <c r="A32" s="12" t="s">
        <v>49</v>
      </c>
      <c r="B32" s="13"/>
      <c r="C32" s="13"/>
      <c r="D32" s="13"/>
      <c r="E32" s="14"/>
      <c r="F32" s="15"/>
      <c r="G32" s="35" t="s">
        <v>48</v>
      </c>
      <c r="H32" s="11" t="s">
        <v>83</v>
      </c>
      <c r="I32" s="33" t="s">
        <v>73</v>
      </c>
      <c r="J32" s="32">
        <f>VLOOKUP($A32,[1]Relatório!$A$11:$H$193,4,FALSE)</f>
        <v>0</v>
      </c>
      <c r="K32" s="32">
        <f>VLOOKUP($A32,[1]Relatório!$A$11:$H$193,5,FALSE)</f>
        <v>0</v>
      </c>
      <c r="L32" s="32">
        <f>VLOOKUP($A32,[1]Relatório!$A$11:$H$193,6,FALSE)</f>
        <v>6782.11</v>
      </c>
      <c r="M32" s="32">
        <f>VLOOKUP($A32,[1]Relatório!$A$11:$H$193,7,FALSE)</f>
        <v>1417.88</v>
      </c>
      <c r="N32" s="32">
        <f>VLOOKUP($A32,[1]Relatório!$A$11:$H$193,8,FALSE)</f>
        <v>5364.23</v>
      </c>
    </row>
    <row r="33" spans="1:14" s="1" customFormat="1" ht="13.5" customHeight="1" x14ac:dyDescent="0.25">
      <c r="A33" s="12" t="s">
        <v>58</v>
      </c>
      <c r="B33" s="13"/>
      <c r="C33" s="13"/>
      <c r="D33" s="13"/>
      <c r="E33" s="14"/>
      <c r="F33" s="18"/>
      <c r="G33" s="16" t="s">
        <v>65</v>
      </c>
      <c r="H33" s="11" t="s">
        <v>83</v>
      </c>
      <c r="I33" s="33" t="s">
        <v>74</v>
      </c>
      <c r="J33" s="32">
        <f>VLOOKUP($A33,[1]Relatório!$A$11:$H$193,4,FALSE)</f>
        <v>0</v>
      </c>
      <c r="K33" s="32">
        <f>VLOOKUP($A33,[1]Relatório!$A$11:$H$193,5,FALSE)</f>
        <v>0</v>
      </c>
      <c r="L33" s="32">
        <f>VLOOKUP($A33,[1]Relatório!$A$11:$H$193,6,FALSE)</f>
        <v>6481.72</v>
      </c>
      <c r="M33" s="32">
        <f>VLOOKUP($A33,[1]Relatório!$A$11:$H$193,7,FALSE)</f>
        <v>1374.52</v>
      </c>
      <c r="N33" s="32">
        <f>VLOOKUP($A33,[1]Relatório!$A$11:$H$193,8,FALSE)</f>
        <v>5107.2</v>
      </c>
    </row>
    <row r="34" spans="1:14" s="1" customFormat="1" ht="15" x14ac:dyDescent="0.25">
      <c r="A34" s="12" t="s">
        <v>31</v>
      </c>
      <c r="B34" s="13"/>
      <c r="C34" s="13"/>
      <c r="D34" s="13"/>
      <c r="E34" s="14"/>
      <c r="F34" s="15"/>
      <c r="G34" s="16" t="s">
        <v>27</v>
      </c>
      <c r="H34" s="11" t="s">
        <v>83</v>
      </c>
      <c r="I34" s="33" t="s">
        <v>75</v>
      </c>
      <c r="J34" s="32">
        <f>VLOOKUP($A34,[1]Relatório!$A$11:$H$193,4,FALSE)</f>
        <v>0</v>
      </c>
      <c r="K34" s="32">
        <f>VLOOKUP($A34,[1]Relatório!$A$11:$H$193,5,FALSE)</f>
        <v>0</v>
      </c>
      <c r="L34" s="32">
        <f>VLOOKUP($A34,[1]Relatório!$A$11:$H$193,6,FALSE)</f>
        <v>3893.78</v>
      </c>
      <c r="M34" s="32">
        <f>VLOOKUP($A34,[1]Relatório!$A$11:$H$193,7,FALSE)</f>
        <v>524.92999999999995</v>
      </c>
      <c r="N34" s="32">
        <f>VLOOKUP($A34,[1]Relatório!$A$11:$H$193,8,FALSE)</f>
        <v>3368.85</v>
      </c>
    </row>
    <row r="35" spans="1:14" s="17" customFormat="1" x14ac:dyDescent="0.25">
      <c r="A35" s="12" t="s">
        <v>50</v>
      </c>
      <c r="B35" s="13"/>
      <c r="C35" s="13"/>
      <c r="D35" s="13"/>
      <c r="E35" s="14"/>
      <c r="F35" s="15"/>
      <c r="G35" s="16" t="s">
        <v>42</v>
      </c>
      <c r="H35" s="11" t="s">
        <v>83</v>
      </c>
      <c r="I35" s="22" t="s">
        <v>53</v>
      </c>
      <c r="J35" s="32">
        <f>VLOOKUP($A35,[1]Relatório!$A$11:$H$193,4,FALSE)</f>
        <v>0</v>
      </c>
      <c r="K35" s="32">
        <f>VLOOKUP($A35,[1]Relatório!$A$11:$H$193,5,FALSE)</f>
        <v>0</v>
      </c>
      <c r="L35" s="32">
        <f>VLOOKUP($A35,[1]Relatório!$A$11:$H$193,6,FALSE)</f>
        <v>5233.4399999999996</v>
      </c>
      <c r="M35" s="32">
        <f>VLOOKUP($A35,[1]Relatório!$A$11:$H$193,7,FALSE)</f>
        <v>939.59</v>
      </c>
      <c r="N35" s="32">
        <f>VLOOKUP($A35,[1]Relatório!$A$11:$H$193,8,FALSE)</f>
        <v>4293.8500000000004</v>
      </c>
    </row>
    <row r="36" spans="1:14" s="17" customFormat="1" ht="15" x14ac:dyDescent="0.25">
      <c r="A36" s="12" t="s">
        <v>45</v>
      </c>
      <c r="B36" s="13"/>
      <c r="C36" s="13"/>
      <c r="D36" s="13"/>
      <c r="E36" s="14"/>
      <c r="F36" s="15"/>
      <c r="G36" s="16" t="s">
        <v>17</v>
      </c>
      <c r="H36" s="11" t="s">
        <v>83</v>
      </c>
      <c r="I36" s="33" t="s">
        <v>76</v>
      </c>
      <c r="J36" s="32">
        <f>VLOOKUP($A36,[1]Relatório!$A$11:$H$193,4,FALSE)</f>
        <v>3105.31</v>
      </c>
      <c r="K36" s="32">
        <f>VLOOKUP($A36,[1]Relatório!$A$11:$H$193,5,FALSE)</f>
        <v>0</v>
      </c>
      <c r="L36" s="32">
        <f>VLOOKUP($A36,[1]Relatório!$A$11:$H$193,6,FALSE)</f>
        <v>5434.3</v>
      </c>
      <c r="M36" s="32">
        <f>VLOOKUP($A36,[1]Relatório!$A$11:$H$193,7,FALSE)</f>
        <v>3420.65</v>
      </c>
      <c r="N36" s="32">
        <f>VLOOKUP($A36,[1]Relatório!$A$11:$H$193,8,FALSE)</f>
        <v>2013.65</v>
      </c>
    </row>
    <row r="37" spans="1:14" s="29" customFormat="1" ht="15" x14ac:dyDescent="0.25">
      <c r="A37" s="23" t="s">
        <v>89</v>
      </c>
      <c r="B37" s="24"/>
      <c r="C37" s="24"/>
      <c r="D37" s="24"/>
      <c r="E37" s="25"/>
      <c r="F37" s="26"/>
      <c r="G37" s="27" t="s">
        <v>87</v>
      </c>
      <c r="H37" s="28" t="s">
        <v>83</v>
      </c>
      <c r="I37" s="33" t="s">
        <v>77</v>
      </c>
      <c r="J37" s="32">
        <v>0</v>
      </c>
      <c r="K37" s="32">
        <v>0</v>
      </c>
      <c r="L37" s="32">
        <f>VLOOKUP(A37,[2]Relatório!$C$15:$F$124,3,FALSE)</f>
        <v>8557.2900000000009</v>
      </c>
      <c r="M37" s="32">
        <f>L37-N37</f>
        <v>2946.1600000000008</v>
      </c>
      <c r="N37" s="32">
        <f>VLOOKUP($A37,[2]Relatório!$C$15:$F$124,4,FALSE)</f>
        <v>5611.13</v>
      </c>
    </row>
    <row r="38" spans="1:14" s="17" customFormat="1" ht="15" x14ac:dyDescent="0.25">
      <c r="A38" s="12" t="s">
        <v>46</v>
      </c>
      <c r="B38" s="13"/>
      <c r="C38" s="13"/>
      <c r="D38" s="13"/>
      <c r="E38" s="14"/>
      <c r="F38" s="15"/>
      <c r="G38" s="16" t="s">
        <v>18</v>
      </c>
      <c r="H38" s="11" t="s">
        <v>83</v>
      </c>
      <c r="I38" s="33" t="s">
        <v>78</v>
      </c>
      <c r="J38" s="32">
        <f>VLOOKUP($A38,[1]Relatório!$A$11:$H$193,4,FALSE)</f>
        <v>0</v>
      </c>
      <c r="K38" s="32">
        <f>VLOOKUP($A38,[1]Relatório!$A$11:$H$193,5,FALSE)</f>
        <v>0</v>
      </c>
      <c r="L38" s="32">
        <f>VLOOKUP($A38,[1]Relatório!$A$11:$H$193,6,FALSE)</f>
        <v>4821.2700000000004</v>
      </c>
      <c r="M38" s="32">
        <f>VLOOKUP($A38,[1]Relatório!$A$11:$H$193,7,FALSE)</f>
        <v>759.48</v>
      </c>
      <c r="N38" s="32">
        <f>VLOOKUP($A38,[1]Relatório!$A$11:$H$193,8,FALSE)</f>
        <v>4061.79</v>
      </c>
    </row>
    <row r="39" spans="1:14" s="30" customFormat="1" x14ac:dyDescent="0.25">
      <c r="A39" s="12" t="s">
        <v>51</v>
      </c>
      <c r="B39" s="13"/>
      <c r="C39" s="13"/>
      <c r="D39" s="13"/>
      <c r="E39" s="14"/>
      <c r="F39" s="18"/>
      <c r="G39" s="16" t="s">
        <v>43</v>
      </c>
      <c r="H39" s="11" t="s">
        <v>83</v>
      </c>
      <c r="I39" s="22" t="s">
        <v>52</v>
      </c>
      <c r="J39" s="32">
        <v>0</v>
      </c>
      <c r="K39" s="32">
        <v>0</v>
      </c>
      <c r="L39" s="32">
        <f>VLOOKUP(A39,[2]Relatório!$C$15:$F$124,3,FALSE)</f>
        <v>5646.28</v>
      </c>
      <c r="M39" s="32">
        <f>L39-N39</f>
        <v>1393.2199999999993</v>
      </c>
      <c r="N39" s="32">
        <f>VLOOKUP($A39,[2]Relatório!$C$15:$F$124,4,FALSE)</f>
        <v>4253.0600000000004</v>
      </c>
    </row>
    <row r="40" spans="1:14" s="1" customFormat="1" ht="15" x14ac:dyDescent="0.25">
      <c r="A40" s="12" t="s">
        <v>62</v>
      </c>
      <c r="B40" s="13"/>
      <c r="C40" s="13"/>
      <c r="D40" s="13"/>
      <c r="E40" s="14"/>
      <c r="F40" s="18"/>
      <c r="G40" s="16" t="s">
        <v>61</v>
      </c>
      <c r="H40" s="11" t="s">
        <v>83</v>
      </c>
      <c r="I40" s="36" t="s">
        <v>79</v>
      </c>
      <c r="J40" s="32">
        <f>VLOOKUP($A40,[1]Relatório!$A$11:$H$193,4,FALSE)</f>
        <v>0</v>
      </c>
      <c r="K40" s="32">
        <f>VLOOKUP($A40,[1]Relatório!$A$11:$H$193,5,FALSE)</f>
        <v>0</v>
      </c>
      <c r="L40" s="32">
        <f>VLOOKUP($A40,[1]Relatório!$A$11:$H$193,6,FALSE)</f>
        <v>2319.61</v>
      </c>
      <c r="M40" s="32">
        <f>VLOOKUP($A40,[1]Relatório!$A$11:$H$193,7,FALSE)</f>
        <v>319.57</v>
      </c>
      <c r="N40" s="32">
        <f>VLOOKUP($A40,[1]Relatório!$A$11:$H$193,8,FALSE)</f>
        <v>2000.04</v>
      </c>
    </row>
    <row r="41" spans="1:14" s="17" customFormat="1" ht="15" x14ac:dyDescent="0.25">
      <c r="A41" s="12" t="s">
        <v>82</v>
      </c>
      <c r="B41" s="13"/>
      <c r="C41" s="13"/>
      <c r="D41" s="13"/>
      <c r="E41" s="14"/>
      <c r="F41" s="18"/>
      <c r="G41" s="16" t="s">
        <v>59</v>
      </c>
      <c r="H41" s="11" t="s">
        <v>83</v>
      </c>
      <c r="I41" s="36"/>
      <c r="J41" s="32">
        <v>0</v>
      </c>
      <c r="K41" s="32">
        <v>0</v>
      </c>
      <c r="L41" s="32">
        <v>0</v>
      </c>
      <c r="M41" s="32">
        <v>0</v>
      </c>
      <c r="N41" s="32">
        <v>0</v>
      </c>
    </row>
    <row r="42" spans="1:14" s="1" customFormat="1" ht="15" x14ac:dyDescent="0.25">
      <c r="A42" s="12" t="s">
        <v>95</v>
      </c>
      <c r="B42" s="13"/>
      <c r="C42" s="13"/>
      <c r="D42" s="13"/>
      <c r="E42" s="14"/>
      <c r="F42" s="18"/>
      <c r="G42" s="16" t="s">
        <v>60</v>
      </c>
      <c r="H42" s="11" t="s">
        <v>83</v>
      </c>
      <c r="I42" s="36" t="s">
        <v>80</v>
      </c>
      <c r="J42" s="32">
        <f>VLOOKUP($A42,[1]Relatório!$A$11:$H$193,4,FALSE)</f>
        <v>0</v>
      </c>
      <c r="K42" s="32">
        <f>VLOOKUP($A42,[1]Relatório!$A$11:$H$193,5,FALSE)</f>
        <v>0</v>
      </c>
      <c r="L42" s="32">
        <f>VLOOKUP($A42,[1]Relatório!$A$11:$H$193,6,FALSE)</f>
        <v>3682.35</v>
      </c>
      <c r="M42" s="32">
        <f>VLOOKUP($A42,[1]Relatório!$A$11:$H$193,7,FALSE)</f>
        <v>496.49</v>
      </c>
      <c r="N42" s="32">
        <f>VLOOKUP($A42,[1]Relatório!$A$11:$H$193,8,FALSE)</f>
        <v>3185.86</v>
      </c>
    </row>
    <row r="43" spans="1:14" s="1" customFormat="1" ht="15" x14ac:dyDescent="0.25">
      <c r="A43" s="12" t="s">
        <v>31</v>
      </c>
      <c r="B43" s="13"/>
      <c r="C43" s="13"/>
      <c r="D43" s="13"/>
      <c r="E43" s="14"/>
      <c r="F43" s="18"/>
      <c r="G43" s="16" t="s">
        <v>15</v>
      </c>
      <c r="H43" s="11" t="s">
        <v>83</v>
      </c>
      <c r="I43" s="36" t="s">
        <v>81</v>
      </c>
      <c r="J43" s="32">
        <f>VLOOKUP($A43,[1]Relatório!$A$11:$H$193,4,FALSE)</f>
        <v>0</v>
      </c>
      <c r="K43" s="32">
        <f>VLOOKUP($A43,[1]Relatório!$A$11:$H$193,5,FALSE)</f>
        <v>0</v>
      </c>
      <c r="L43" s="32">
        <f>VLOOKUP($A43,[1]Relatório!$A$11:$H$193,6,FALSE)</f>
        <v>3893.78</v>
      </c>
      <c r="M43" s="32">
        <f>VLOOKUP($A43,[1]Relatório!$A$11:$H$193,7,FALSE)</f>
        <v>524.92999999999995</v>
      </c>
      <c r="N43" s="32">
        <f>VLOOKUP($A43,[1]Relatório!$A$11:$H$193,8,FALSE)</f>
        <v>3368.85</v>
      </c>
    </row>
    <row r="44" spans="1:14" s="1" customFormat="1" x14ac:dyDescent="0.25">
      <c r="A44" s="3"/>
      <c r="B44" s="2"/>
      <c r="C44" s="2"/>
      <c r="D44" s="2"/>
      <c r="E44" s="2"/>
      <c r="F44" s="3"/>
      <c r="G44" s="4"/>
      <c r="H44" s="2"/>
      <c r="I44" s="2"/>
      <c r="J44" s="2"/>
      <c r="K44" s="2"/>
      <c r="L44" s="2"/>
      <c r="M44" s="2"/>
      <c r="N44" s="2"/>
    </row>
    <row r="45" spans="1:14" s="1" customFormat="1" x14ac:dyDescent="0.25">
      <c r="A45" s="19" t="s">
        <v>21</v>
      </c>
      <c r="B45" s="2"/>
      <c r="C45" s="2"/>
      <c r="D45" s="2" t="s">
        <v>22</v>
      </c>
      <c r="F45" s="3"/>
      <c r="G45" s="4"/>
      <c r="H45" s="2"/>
      <c r="I45" s="2"/>
      <c r="J45" s="2"/>
      <c r="K45" s="2"/>
      <c r="L45" s="2"/>
      <c r="M45" s="2"/>
      <c r="N45" s="2"/>
    </row>
    <row r="47" spans="1:14" s="1" customFormat="1" x14ac:dyDescent="0.25">
      <c r="A47" s="19" t="s">
        <v>23</v>
      </c>
      <c r="B47" s="2"/>
      <c r="C47" s="2"/>
      <c r="D47" s="2"/>
      <c r="E47" s="2"/>
      <c r="F47" s="3"/>
      <c r="G47" s="4"/>
      <c r="H47" s="2"/>
      <c r="I47" s="2"/>
      <c r="J47" s="2"/>
      <c r="K47" s="2"/>
      <c r="L47" s="2"/>
      <c r="M47" s="2"/>
      <c r="N47" s="2"/>
    </row>
    <row r="48" spans="1:14" s="1" customFormat="1" x14ac:dyDescent="0.25">
      <c r="A48" s="20" t="s">
        <v>93</v>
      </c>
      <c r="B48" s="2"/>
      <c r="C48" s="2"/>
      <c r="D48" s="2"/>
      <c r="E48" s="2"/>
      <c r="F48" s="2"/>
      <c r="G48" s="4"/>
      <c r="H48" s="2"/>
      <c r="I48" s="21" t="s">
        <v>24</v>
      </c>
      <c r="J48" s="39">
        <f ca="1">TODAY()</f>
        <v>44952</v>
      </c>
      <c r="K48" s="39"/>
      <c r="L48" s="2"/>
      <c r="M48" s="2"/>
      <c r="N48" s="2"/>
    </row>
    <row r="52" spans="1:14" s="1" customFormat="1" x14ac:dyDescent="0.25">
      <c r="A52" s="5" t="s">
        <v>25</v>
      </c>
      <c r="B52" s="2"/>
      <c r="C52" s="2"/>
      <c r="D52" s="2"/>
      <c r="E52" s="2"/>
      <c r="F52" s="3"/>
      <c r="G52" s="4"/>
      <c r="H52" s="2"/>
      <c r="I52" s="2"/>
      <c r="J52" s="2"/>
      <c r="K52" s="2"/>
      <c r="L52" s="2"/>
      <c r="M52" s="2"/>
      <c r="N52" s="2"/>
    </row>
  </sheetData>
  <autoFilter ref="A11:N43">
    <filterColumn colId="0" showButton="0"/>
    <filterColumn colId="1" showButton="0"/>
    <filterColumn colId="2" showButton="0"/>
    <filterColumn colId="3" showButton="0"/>
  </autoFilter>
  <mergeCells count="3">
    <mergeCell ref="A3:N3"/>
    <mergeCell ref="A11:E11"/>
    <mergeCell ref="J48:K48"/>
  </mergeCells>
  <hyperlinks>
    <hyperlink ref="I13" r:id="rId1"/>
    <hyperlink ref="I14" r:id="rId2"/>
    <hyperlink ref="I17" r:id="rId3"/>
    <hyperlink ref="I23" r:id="rId4"/>
    <hyperlink ref="I20" r:id="rId5"/>
    <hyperlink ref="I21" r:id="rId6"/>
    <hyperlink ref="I22" r:id="rId7"/>
    <hyperlink ref="I24" r:id="rId8"/>
    <hyperlink ref="I25" r:id="rId9"/>
    <hyperlink ref="I28" r:id="rId10"/>
    <hyperlink ref="I32" r:id="rId11"/>
    <hyperlink ref="I34" r:id="rId12"/>
    <hyperlink ref="I36" r:id="rId13"/>
    <hyperlink ref="I37" r:id="rId14"/>
    <hyperlink ref="I38" r:id="rId15"/>
    <hyperlink ref="I40" r:id="rId16"/>
    <hyperlink ref="I42" r:id="rId17"/>
    <hyperlink ref="I43" r:id="rId18"/>
    <hyperlink ref="I29" r:id="rId19"/>
  </hyperlinks>
  <printOptions horizontalCentered="1"/>
  <pageMargins left="0.19685039370078741" right="0.19685039370078741" top="0.39370078740157483" bottom="0.19685039370078741" header="0" footer="0"/>
  <pageSetup paperSize="9" scale="46" fitToHeight="0" pageOrder="overThenDown" orientation="landscape" useFirstPageNumber="1" r:id="rId20"/>
  <drawing r:id="rId2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HEMNSL</vt:lpstr>
      <vt:lpstr>HEMNSL!Area_de_impressao</vt:lpstr>
      <vt:lpstr>HEMNSL!Titulos_de_impressao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sandro.tosta</dc:creator>
  <cp:lastModifiedBy>Gilciene Marcelino da Silva</cp:lastModifiedBy>
  <cp:lastPrinted>2023-01-25T19:07:21Z</cp:lastPrinted>
  <dcterms:created xsi:type="dcterms:W3CDTF">2022-02-02T21:39:11Z</dcterms:created>
  <dcterms:modified xsi:type="dcterms:W3CDTF">2023-01-26T12:11:07Z</dcterms:modified>
</cp:coreProperties>
</file>