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Marketing\3. HEMNSL\10. Pessoal\10.4 - Relação mensal do membros da Diretoria e das Chefias de seu organograma com as respectivas remunerações\2023\Chefia Unidade\"/>
    </mc:Choice>
  </mc:AlternateContent>
  <bookViews>
    <workbookView xWindow="0" yWindow="0" windowWidth="20490" windowHeight="7035"/>
  </bookViews>
  <sheets>
    <sheet name="HEMNSL" sheetId="1" r:id="rId1"/>
  </sheets>
  <definedNames>
    <definedName name="_xlnm._FilterDatabase" localSheetId="0" hidden="1">HEMNSL!$A$11:$N$34</definedName>
    <definedName name="_xlnm.Print_Area" localSheetId="0">HEMNSL!$A$1:$N$43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M16" i="1"/>
  <c r="J16" i="1"/>
  <c r="L16" i="1"/>
  <c r="K16" i="1"/>
  <c r="M15" i="1"/>
  <c r="N15" i="1"/>
  <c r="J39" i="1" l="1"/>
</calcChain>
</file>

<file path=xl/sharedStrings.xml><?xml version="1.0" encoding="utf-8"?>
<sst xmlns="http://schemas.openxmlformats.org/spreadsheetml/2006/main" count="111" uniqueCount="87">
  <si>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</si>
  <si>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</si>
  <si>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</si>
  <si>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</si>
  <si>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</si>
  <si>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</si>
  <si>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</si>
  <si>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</si>
  <si>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</si>
  <si>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</si>
  <si>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</si>
  <si>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</si>
  <si>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</si>
  <si>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</si>
  <si>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</si>
  <si>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</si>
  <si>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</si>
  <si>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</si>
  <si>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</si>
  <si>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</si>
  <si>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</si>
  <si>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</si>
  <si>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</si>
  <si>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NOTAS:</t>
  </si>
  <si>
    <t>Atualizado em:</t>
  </si>
  <si>
    <t>ASSINATURA DO RESPONSÁVEL:</t>
  </si>
  <si>
    <t>DIRETOR (A) GERAL</t>
  </si>
  <si>
    <t>DIRETOR (A) OPERACIONAL</t>
  </si>
  <si>
    <t>juliana.paixao@igh.org.br</t>
  </si>
  <si>
    <t>coord.adm.hemnsl@igh.org.br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</si>
  <si>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</si>
  <si>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</si>
  <si>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</si>
  <si>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</si>
  <si>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</si>
  <si>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</si>
  <si>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</si>
  <si>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</si>
  <si>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</si>
  <si>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</si>
  <si>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</si>
  <si>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</si>
  <si>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</si>
  <si>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</si>
  <si>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</si>
  <si>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</si>
  <si>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</si>
  <si>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</si>
  <si>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</si>
  <si>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</si>
  <si>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</si>
  <si>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MANUTENÇÃO PREDIAL</t>
  </si>
  <si>
    <t>HIGIENIZACAO</t>
  </si>
  <si>
    <t>HELENA PEREIRA FLORES</t>
  </si>
  <si>
    <t>SILVIA PEREIRA MACEDO DE MELLO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</si>
  <si>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</si>
  <si>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</si>
  <si>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</si>
  <si>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</si>
  <si>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</si>
  <si>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</si>
  <si>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</si>
  <si>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</si>
  <si>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</si>
  <si>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</si>
  <si>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</si>
  <si>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</si>
  <si>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</si>
  <si>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</si>
  <si>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(62) 3999-3850</t>
  </si>
  <si>
    <t>GERALDO REIS DA SILVA</t>
  </si>
  <si>
    <t>PSICOLOGA / OUVIDORIA</t>
  </si>
  <si>
    <t>JULIANE RODRIGUES FERREIRA DE SANTANA</t>
  </si>
  <si>
    <t>VIVIANE FERRO DA SILVA</t>
  </si>
  <si>
    <t>AUGUSTO CESAR STRELOW DE OLIVEIRA</t>
  </si>
  <si>
    <t>CARLA CRISTINA SANTOS DA SILVA</t>
  </si>
  <si>
    <t>HANDERSON MORENO FORTES MAMEDE</t>
  </si>
  <si>
    <t>JULIANA PAIXAO SILVA PINTO</t>
  </si>
  <si>
    <t>JOSE FRANCISCO DE OLIVEIRA DANTAS</t>
  </si>
  <si>
    <t>TIAGO PEREIRA DE SANT ANA</t>
  </si>
  <si>
    <t>WINNY SILVEIRA ARANTES ALCOVIAS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</si>
  <si>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</si>
  <si>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RENATO GRACIANO DE SOUZA</t>
  </si>
  <si>
    <t>COORDENAÇÃO ADMINISTRATIVA</t>
  </si>
  <si>
    <t>DENES RIBEIRO DE OLIVEIRA (DM SERVIÇOS MÉDICOS E TREINAMENTOS LTDA)</t>
  </si>
  <si>
    <t>DIRETORIA TÉCNICA</t>
  </si>
  <si>
    <t>diretoriatecnica.mnsl@igh.org.br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</si>
</sst>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u/>
      <sz val="10"/>
      <color rgb="FF0563C1"/>
      <name val="Calibri"/>
      <family val="2"/>
      <scheme val="minor"/>
    </font>
    <font>
      <sz val="11"/>
      <name val="Liberatio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14" fontId="1" fillId="2" borderId="0" xfId="1" applyNumberFormat="1" applyFill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5" fillId="0" borderId="1" xfId="4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6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1821657</xdr:colOff>
      <xdr:row>0</xdr:row>
      <xdr:rowOff>59531</xdr:rowOff>
    </xdr:from>
    <xdr:to>
      <xdr:col>11</xdr:col>
      <xdr:colOff>281926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1" y="59531"/>
          <a:ext cx="3127519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cial.mnsl@igh.org.br" TargetMode="External"/><Relationship Id="rId13" Type="http://schemas.openxmlformats.org/officeDocument/2006/relationships/hyperlink" Target="mailto:nir.nsl@igh.org.br" TargetMode="External"/><Relationship Id="rId3" Type="http://schemas.openxmlformats.org/officeDocument/2006/relationships/hyperlink" Target="mailto:lavanderia.mnsl@igh.org.br" TargetMode="External"/><Relationship Id="rId7" Type="http://schemas.openxmlformats.org/officeDocument/2006/relationships/hyperlink" Target="mailto:ucin.mnsl@igh.org.br" TargetMode="External"/><Relationship Id="rId12" Type="http://schemas.openxmlformats.org/officeDocument/2006/relationships/hyperlink" Target="mailto:predial.m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faturamento.mnsl@igh.org.br" TargetMode="External"/><Relationship Id="rId11" Type="http://schemas.openxmlformats.org/officeDocument/2006/relationships/hyperlink" Target="mailto:higienizacao.mnsl@igh.org.br" TargetMode="External"/><Relationship Id="rId5" Type="http://schemas.openxmlformats.org/officeDocument/2006/relationships/hyperlink" Target="mailto:sesmt.mnsl@igh.org.br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fisioterapia.mnsl@igh.org.br" TargetMode="External"/><Relationship Id="rId4" Type="http://schemas.openxmlformats.org/officeDocument/2006/relationships/hyperlink" Target="mailto:patrimonio.mnsl@igh.org.br" TargetMode="External"/><Relationship Id="rId9" Type="http://schemas.openxmlformats.org/officeDocument/2006/relationships/hyperlink" Target="mailto:psicologa.mnsl@igh.org.br" TargetMode="External"/><Relationship Id="rId14" Type="http://schemas.openxmlformats.org/officeDocument/2006/relationships/hyperlink" Target="mailto:diretoriatecnic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3"/>
  <sheetViews>
    <sheetView showGridLines="0" tabSelected="1" view="pageBreakPreview" topLeftCell="F4" zoomScale="80" zoomScaleNormal="80" zoomScaleSheetLayoutView="80" workbookViewId="0">
      <selection activeCell="F16" sqref="F16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81</v>
      </c>
    </row>
    <row r="8" spans="1:18" ht="7.5" customHeight="1"/>
    <row r="9" spans="1:18" ht="15">
      <c r="A9" s="5" t="s">
        <v>2</v>
      </c>
      <c r="B9" s="6">
        <v>45078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>
      <c r="A12" s="12" t="s">
        <v>13</v>
      </c>
      <c r="B12" s="13"/>
      <c r="C12" s="13"/>
      <c r="D12" s="13"/>
      <c r="E12" s="14"/>
      <c r="F12" s="18"/>
      <c r="G12" s="16" t="s">
        <v>26</v>
      </c>
      <c r="H12" s="11" t="s">
        <v>69</v>
      </c>
      <c r="I12" s="22" t="s">
        <v>14</v>
      </c>
      <c r="J12" s="31">
        <v>0</v>
      </c>
      <c r="K12" s="31">
        <v>0</v>
      </c>
      <c r="L12" s="31">
        <v>4898.3999999999996</v>
      </c>
      <c r="M12" s="31">
        <v>0</v>
      </c>
      <c r="N12" s="31">
        <v>4898.3999999999996</v>
      </c>
    </row>
    <row r="13" spans="1:18" s="30" customFormat="1" ht="15">
      <c r="A13" s="12" t="s">
        <v>72</v>
      </c>
      <c r="B13" s="13"/>
      <c r="C13" s="13"/>
      <c r="D13" s="13"/>
      <c r="E13" s="14"/>
      <c r="F13" s="18"/>
      <c r="G13" s="16" t="s">
        <v>16</v>
      </c>
      <c r="H13" s="11" t="s">
        <v>69</v>
      </c>
      <c r="I13" s="32" t="s">
        <v>56</v>
      </c>
      <c r="J13" s="31">
        <v>0</v>
      </c>
      <c r="K13" s="31">
        <v>0</v>
      </c>
      <c r="L13" s="31">
        <v>9523.7999999999993</v>
      </c>
      <c r="M13" s="31">
        <v>3763.5399999999991</v>
      </c>
      <c r="N13" s="31">
        <v>5760.26</v>
      </c>
    </row>
    <row r="14" spans="1:18" s="1" customFormat="1">
      <c r="A14" s="12" t="s">
        <v>77</v>
      </c>
      <c r="B14" s="13"/>
      <c r="C14" s="13"/>
      <c r="D14" s="13"/>
      <c r="E14" s="14"/>
      <c r="F14" s="18"/>
      <c r="G14" s="16" t="s">
        <v>27</v>
      </c>
      <c r="H14" s="11" t="s">
        <v>69</v>
      </c>
      <c r="I14" s="22" t="s">
        <v>28</v>
      </c>
      <c r="J14" s="31">
        <v>0</v>
      </c>
      <c r="K14" s="31">
        <v>0</v>
      </c>
      <c r="L14" s="31">
        <v>13461</v>
      </c>
      <c r="M14" s="31">
        <v>3452.6</v>
      </c>
      <c r="N14" s="31">
        <v>10008.4</v>
      </c>
    </row>
    <row r="15" spans="1:18" s="1" customFormat="1" ht="15">
      <c r="A15" s="12" t="s">
        <v>84</v>
      </c>
      <c r="B15" s="13"/>
      <c r="C15" s="13"/>
      <c r="D15" s="13"/>
      <c r="E15" s="14"/>
      <c r="F15" s="18"/>
      <c r="G15" s="16" t="s">
        <v>85</v>
      </c>
      <c r="H15" s="11" t="s">
        <v>69</v>
      </c>
      <c r="I15" s="32" t="s">
        <v>86</v>
      </c>
      <c r="J15" s="31">
        <v>0</v>
      </c>
      <c r="K15" s="31">
        <v>0</v>
      </c>
      <c r="L15" s="31">
        <v>17700</v>
      </c>
      <c r="M15" s="31">
        <f>1088.55+619.5</f>
        <v>1708.05</v>
      </c>
      <c r="N15" s="31">
        <f>L15-M15</f>
        <v>15991.95</v>
      </c>
    </row>
    <row r="16" spans="1:18" s="1" customFormat="1">
      <c r="A16" s="12" t="s">
        <v>70</v>
      </c>
      <c r="B16" s="13"/>
      <c r="C16" s="13"/>
      <c r="D16" s="13"/>
      <c r="E16" s="14"/>
      <c r="F16" s="18"/>
      <c r="G16" s="16" t="s">
        <v>83</v>
      </c>
      <c r="H16" s="11" t="s">
        <v>69</v>
      </c>
      <c r="I16" s="22" t="s">
        <v>29</v>
      </c>
      <c r="J16" s="31">
        <f>4611.16+1537.05</f>
        <v>6148.21</v>
      </c>
      <c r="K16" s="31">
        <f>2881.98+576.4</f>
        <v>3458.38</v>
      </c>
      <c r="L16" s="31">
        <f>179.3+5533.39+8.96+8.96+33.33</f>
        <v>5763.9400000000005</v>
      </c>
      <c r="M16" s="31">
        <f>15370.53-15086.21</f>
        <v>284.32000000000153</v>
      </c>
      <c r="N16" s="31">
        <f>J16+K16+L16-M16</f>
        <v>15086.21</v>
      </c>
    </row>
    <row r="17" spans="1:14" s="1" customFormat="1">
      <c r="A17" s="12" t="s">
        <v>30</v>
      </c>
      <c r="B17" s="13"/>
      <c r="C17" s="13"/>
      <c r="D17" s="13"/>
      <c r="E17" s="14"/>
      <c r="F17" s="15"/>
      <c r="G17" s="16" t="s">
        <v>31</v>
      </c>
      <c r="H17" s="11" t="s">
        <v>69</v>
      </c>
      <c r="I17" s="22" t="s">
        <v>32</v>
      </c>
      <c r="J17" s="31">
        <v>0</v>
      </c>
      <c r="K17" s="31">
        <v>0</v>
      </c>
      <c r="L17" s="31">
        <v>3893.66</v>
      </c>
      <c r="M17" s="31">
        <v>500.57</v>
      </c>
      <c r="N17" s="31">
        <v>3393.09</v>
      </c>
    </row>
    <row r="18" spans="1:14" s="1" customFormat="1">
      <c r="A18" s="12" t="s">
        <v>79</v>
      </c>
      <c r="B18" s="13"/>
      <c r="C18" s="13"/>
      <c r="D18" s="13"/>
      <c r="E18" s="14"/>
      <c r="F18" s="15"/>
      <c r="G18" s="16" t="s">
        <v>19</v>
      </c>
      <c r="H18" s="11" t="s">
        <v>69</v>
      </c>
      <c r="I18" s="22" t="s">
        <v>48</v>
      </c>
      <c r="J18" s="31">
        <v>0</v>
      </c>
      <c r="K18" s="31">
        <v>0</v>
      </c>
      <c r="L18" s="31">
        <v>3926.13</v>
      </c>
      <c r="M18" s="31">
        <v>509.3</v>
      </c>
      <c r="N18" s="31">
        <v>3416.83</v>
      </c>
    </row>
    <row r="19" spans="1:14" s="1" customFormat="1" ht="15">
      <c r="A19" s="12" t="s">
        <v>78</v>
      </c>
      <c r="B19" s="13"/>
      <c r="C19" s="13"/>
      <c r="D19" s="13"/>
      <c r="E19" s="14"/>
      <c r="F19" s="15"/>
      <c r="G19" s="16" t="s">
        <v>35</v>
      </c>
      <c r="H19" s="11" t="s">
        <v>69</v>
      </c>
      <c r="I19" s="32" t="s">
        <v>58</v>
      </c>
      <c r="J19" s="31">
        <v>1484.04</v>
      </c>
      <c r="K19" s="31">
        <v>0</v>
      </c>
      <c r="L19" s="31">
        <v>1113.04</v>
      </c>
      <c r="M19" s="31">
        <v>270.76</v>
      </c>
      <c r="N19" s="31">
        <v>2326.3199999999997</v>
      </c>
    </row>
    <row r="20" spans="1:14" s="1" customFormat="1" ht="15">
      <c r="A20" s="12" t="s">
        <v>74</v>
      </c>
      <c r="B20" s="13"/>
      <c r="C20" s="13"/>
      <c r="D20" s="13"/>
      <c r="E20" s="14"/>
      <c r="F20" s="15"/>
      <c r="G20" s="16" t="s">
        <v>20</v>
      </c>
      <c r="H20" s="11" t="s">
        <v>69</v>
      </c>
      <c r="I20" s="32" t="s">
        <v>59</v>
      </c>
      <c r="J20" s="31">
        <v>0</v>
      </c>
      <c r="K20" s="31">
        <v>0</v>
      </c>
      <c r="L20" s="31">
        <v>2939.55</v>
      </c>
      <c r="M20" s="31">
        <v>278.26</v>
      </c>
      <c r="N20" s="31">
        <v>2661.29</v>
      </c>
    </row>
    <row r="21" spans="1:14" s="1" customFormat="1" ht="15">
      <c r="A21" s="12" t="s">
        <v>53</v>
      </c>
      <c r="B21" s="13"/>
      <c r="C21" s="13"/>
      <c r="D21" s="13"/>
      <c r="E21" s="14"/>
      <c r="F21" s="18"/>
      <c r="G21" s="16" t="s">
        <v>33</v>
      </c>
      <c r="H21" s="11" t="s">
        <v>69</v>
      </c>
      <c r="I21" s="32" t="s">
        <v>57</v>
      </c>
      <c r="J21" s="31">
        <v>0</v>
      </c>
      <c r="K21" s="31">
        <v>0</v>
      </c>
      <c r="L21" s="31">
        <v>2319.4899999999998</v>
      </c>
      <c r="M21" s="31">
        <v>301.07</v>
      </c>
      <c r="N21" s="31">
        <v>2018.42</v>
      </c>
    </row>
    <row r="22" spans="1:14" s="1" customFormat="1" ht="15">
      <c r="A22" s="12" t="s">
        <v>54</v>
      </c>
      <c r="B22" s="13"/>
      <c r="C22" s="13"/>
      <c r="D22" s="13"/>
      <c r="E22" s="14"/>
      <c r="F22" s="18"/>
      <c r="G22" s="16" t="s">
        <v>34</v>
      </c>
      <c r="H22" s="11" t="s">
        <v>69</v>
      </c>
      <c r="I22" s="32" t="s">
        <v>60</v>
      </c>
      <c r="J22" s="31">
        <v>0</v>
      </c>
      <c r="K22" s="31">
        <v>0</v>
      </c>
      <c r="L22" s="31">
        <v>3652.29</v>
      </c>
      <c r="M22" s="31">
        <v>439.57</v>
      </c>
      <c r="N22" s="31">
        <v>3212.72</v>
      </c>
    </row>
    <row r="23" spans="1:14" s="1" customFormat="1">
      <c r="A23" s="12" t="s">
        <v>82</v>
      </c>
      <c r="B23" s="13"/>
      <c r="C23" s="13"/>
      <c r="D23" s="13"/>
      <c r="E23" s="14"/>
      <c r="F23" s="18"/>
      <c r="G23" s="16" t="s">
        <v>36</v>
      </c>
      <c r="H23" s="11" t="s">
        <v>69</v>
      </c>
      <c r="I23" s="22" t="s">
        <v>39</v>
      </c>
      <c r="J23" s="31">
        <v>0</v>
      </c>
      <c r="K23" s="31">
        <v>0</v>
      </c>
      <c r="L23" s="31">
        <v>8333.33</v>
      </c>
      <c r="M23" s="31">
        <v>1990.35</v>
      </c>
      <c r="N23" s="31">
        <v>6342.98</v>
      </c>
    </row>
    <row r="24" spans="1:14" s="1" customFormat="1">
      <c r="A24" s="12" t="s">
        <v>75</v>
      </c>
      <c r="B24" s="13"/>
      <c r="C24" s="13"/>
      <c r="D24" s="13"/>
      <c r="E24" s="14"/>
      <c r="F24" s="15"/>
      <c r="G24" s="33" t="s">
        <v>49</v>
      </c>
      <c r="H24" s="11" t="s">
        <v>69</v>
      </c>
      <c r="I24" s="22" t="s">
        <v>50</v>
      </c>
      <c r="J24" s="31">
        <v>0</v>
      </c>
      <c r="K24" s="31">
        <v>0</v>
      </c>
      <c r="L24" s="31">
        <v>5206.43</v>
      </c>
      <c r="M24" s="31">
        <v>864.37</v>
      </c>
      <c r="N24" s="31">
        <v>4342.0600000000004</v>
      </c>
    </row>
    <row r="25" spans="1:14" s="1" customFormat="1" ht="15">
      <c r="A25" s="12" t="s">
        <v>43</v>
      </c>
      <c r="B25" s="13"/>
      <c r="C25" s="13"/>
      <c r="D25" s="13"/>
      <c r="E25" s="14"/>
      <c r="F25" s="15"/>
      <c r="G25" s="33" t="s">
        <v>42</v>
      </c>
      <c r="H25" s="11" t="s">
        <v>69</v>
      </c>
      <c r="I25" s="32" t="s">
        <v>61</v>
      </c>
      <c r="J25" s="31">
        <v>0</v>
      </c>
      <c r="K25" s="31">
        <v>0</v>
      </c>
      <c r="L25" s="31">
        <v>5206.43</v>
      </c>
      <c r="M25" s="31">
        <v>864.37</v>
      </c>
      <c r="N25" s="31">
        <v>4342.0600000000004</v>
      </c>
    </row>
    <row r="26" spans="1:14" s="1" customFormat="1" ht="13.5" customHeight="1">
      <c r="A26" s="12" t="s">
        <v>80</v>
      </c>
      <c r="B26" s="13"/>
      <c r="C26" s="13"/>
      <c r="D26" s="13"/>
      <c r="E26" s="14"/>
      <c r="F26" s="18"/>
      <c r="G26" s="16" t="s">
        <v>55</v>
      </c>
      <c r="H26" s="11" t="s">
        <v>69</v>
      </c>
      <c r="I26" s="32" t="s">
        <v>62</v>
      </c>
      <c r="J26" s="31">
        <v>0</v>
      </c>
      <c r="K26" s="31">
        <v>0</v>
      </c>
      <c r="L26" s="31">
        <v>4863.6099999999997</v>
      </c>
      <c r="M26" s="31">
        <v>830.59</v>
      </c>
      <c r="N26" s="31">
        <v>4033.02</v>
      </c>
    </row>
    <row r="27" spans="1:14" s="17" customFormat="1">
      <c r="A27" s="12" t="s">
        <v>44</v>
      </c>
      <c r="B27" s="13"/>
      <c r="C27" s="13"/>
      <c r="D27" s="13"/>
      <c r="E27" s="14"/>
      <c r="F27" s="15"/>
      <c r="G27" s="16" t="s">
        <v>37</v>
      </c>
      <c r="H27" s="11" t="s">
        <v>69</v>
      </c>
      <c r="I27" s="22" t="s">
        <v>47</v>
      </c>
      <c r="J27" s="31">
        <v>0</v>
      </c>
      <c r="K27" s="31">
        <v>0</v>
      </c>
      <c r="L27" s="31">
        <v>5233.32</v>
      </c>
      <c r="M27" s="31">
        <v>916</v>
      </c>
      <c r="N27" s="31">
        <v>4317.32</v>
      </c>
    </row>
    <row r="28" spans="1:14" s="17" customFormat="1" ht="15">
      <c r="A28" s="12" t="s">
        <v>40</v>
      </c>
      <c r="B28" s="13"/>
      <c r="C28" s="13"/>
      <c r="D28" s="13"/>
      <c r="E28" s="14"/>
      <c r="F28" s="15"/>
      <c r="G28" s="16" t="s">
        <v>17</v>
      </c>
      <c r="H28" s="11" t="s">
        <v>69</v>
      </c>
      <c r="I28" s="32" t="s">
        <v>63</v>
      </c>
      <c r="J28" s="31">
        <v>0</v>
      </c>
      <c r="K28" s="31">
        <v>0</v>
      </c>
      <c r="L28" s="31">
        <v>4701.1499999999996</v>
      </c>
      <c r="M28" s="31">
        <v>771.28</v>
      </c>
      <c r="N28" s="31">
        <v>3929.87</v>
      </c>
    </row>
    <row r="29" spans="1:14" s="29" customFormat="1" ht="15">
      <c r="A29" s="23" t="s">
        <v>73</v>
      </c>
      <c r="B29" s="24"/>
      <c r="C29" s="24"/>
      <c r="D29" s="24"/>
      <c r="E29" s="25"/>
      <c r="F29" s="26"/>
      <c r="G29" s="27" t="s">
        <v>71</v>
      </c>
      <c r="H29" s="28" t="s">
        <v>69</v>
      </c>
      <c r="I29" s="32" t="s">
        <v>64</v>
      </c>
      <c r="J29" s="31">
        <v>0</v>
      </c>
      <c r="K29" s="31">
        <v>0</v>
      </c>
      <c r="L29" s="31">
        <v>8723.2199999999993</v>
      </c>
      <c r="M29" s="31">
        <v>2991.7699999999995</v>
      </c>
      <c r="N29" s="31">
        <v>5731.45</v>
      </c>
    </row>
    <row r="30" spans="1:14" s="17" customFormat="1" ht="15">
      <c r="A30" s="12" t="s">
        <v>41</v>
      </c>
      <c r="B30" s="13"/>
      <c r="C30" s="13"/>
      <c r="D30" s="13"/>
      <c r="E30" s="14"/>
      <c r="F30" s="15"/>
      <c r="G30" s="16" t="s">
        <v>18</v>
      </c>
      <c r="H30" s="11" t="s">
        <v>69</v>
      </c>
      <c r="I30" s="32" t="s">
        <v>65</v>
      </c>
      <c r="J30" s="31">
        <v>0</v>
      </c>
      <c r="K30" s="31">
        <v>0</v>
      </c>
      <c r="L30" s="31">
        <v>5481.14</v>
      </c>
      <c r="M30" s="31">
        <v>735.87</v>
      </c>
      <c r="N30" s="31">
        <v>4745.2700000000004</v>
      </c>
    </row>
    <row r="31" spans="1:14" s="30" customFormat="1">
      <c r="A31" s="12" t="s">
        <v>45</v>
      </c>
      <c r="B31" s="13"/>
      <c r="C31" s="13"/>
      <c r="D31" s="13"/>
      <c r="E31" s="14"/>
      <c r="F31" s="18"/>
      <c r="G31" s="16" t="s">
        <v>38</v>
      </c>
      <c r="H31" s="11" t="s">
        <v>69</v>
      </c>
      <c r="I31" s="22" t="s">
        <v>46</v>
      </c>
      <c r="J31" s="31">
        <v>0</v>
      </c>
      <c r="K31" s="31">
        <v>0</v>
      </c>
      <c r="L31" s="31">
        <v>8956.8799999999992</v>
      </c>
      <c r="M31" s="31">
        <v>2328.8499999999995</v>
      </c>
      <c r="N31" s="31">
        <v>6628.03</v>
      </c>
    </row>
    <row r="32" spans="1:14" s="1" customFormat="1" ht="15">
      <c r="A32" s="12" t="s">
        <v>53</v>
      </c>
      <c r="B32" s="13"/>
      <c r="C32" s="13"/>
      <c r="D32" s="13"/>
      <c r="E32" s="14"/>
      <c r="F32" s="18"/>
      <c r="G32" s="16" t="s">
        <v>52</v>
      </c>
      <c r="H32" s="11" t="s">
        <v>69</v>
      </c>
      <c r="I32" s="34" t="s">
        <v>66</v>
      </c>
      <c r="J32" s="31">
        <v>0</v>
      </c>
      <c r="K32" s="31">
        <v>0</v>
      </c>
      <c r="L32" s="31">
        <v>2319.4899999999998</v>
      </c>
      <c r="M32" s="31">
        <v>301.07</v>
      </c>
      <c r="N32" s="31">
        <v>2018.42</v>
      </c>
    </row>
    <row r="33" spans="1:14" s="1" customFormat="1" ht="15">
      <c r="A33" s="12" t="s">
        <v>76</v>
      </c>
      <c r="B33" s="13"/>
      <c r="C33" s="13"/>
      <c r="D33" s="13"/>
      <c r="E33" s="14"/>
      <c r="F33" s="18"/>
      <c r="G33" s="16" t="s">
        <v>51</v>
      </c>
      <c r="H33" s="11" t="s">
        <v>69</v>
      </c>
      <c r="I33" s="34" t="s">
        <v>67</v>
      </c>
      <c r="J33" s="31">
        <v>4909.8</v>
      </c>
      <c r="K33" s="31">
        <v>0</v>
      </c>
      <c r="L33" s="31">
        <v>0.26999999999952706</v>
      </c>
      <c r="M33" s="31">
        <v>847.72000000000025</v>
      </c>
      <c r="N33" s="31">
        <v>4062.3499999999995</v>
      </c>
    </row>
    <row r="34" spans="1:14" s="1" customFormat="1" ht="15">
      <c r="A34" s="12" t="s">
        <v>30</v>
      </c>
      <c r="B34" s="13"/>
      <c r="C34" s="13"/>
      <c r="D34" s="13"/>
      <c r="E34" s="14"/>
      <c r="F34" s="18"/>
      <c r="G34" s="16" t="s">
        <v>15</v>
      </c>
      <c r="H34" s="11" t="s">
        <v>69</v>
      </c>
      <c r="I34" s="34" t="s">
        <v>68</v>
      </c>
      <c r="J34" s="31">
        <v>0</v>
      </c>
      <c r="K34" s="31">
        <v>0</v>
      </c>
      <c r="L34" s="31">
        <v>3893.66</v>
      </c>
      <c r="M34" s="31">
        <v>500.57</v>
      </c>
      <c r="N34" s="31">
        <v>3393.09</v>
      </c>
    </row>
    <row r="35" spans="1:14" s="1" customFormat="1">
      <c r="A35" s="3"/>
      <c r="B35" s="2"/>
      <c r="C35" s="2"/>
      <c r="D35" s="2"/>
      <c r="E35" s="2"/>
      <c r="F35" s="3"/>
      <c r="G35" s="4"/>
      <c r="H35" s="2"/>
      <c r="I35" s="2"/>
      <c r="J35" s="2"/>
      <c r="K35" s="2"/>
      <c r="L35" s="2"/>
      <c r="M35" s="2"/>
      <c r="N35" s="2"/>
    </row>
    <row r="36" spans="1:14" s="1" customFormat="1" ht="15">
      <c r="A36" s="19" t="s">
        <v>21</v>
      </c>
      <c r="B36" s="2"/>
      <c r="C36" s="2"/>
      <c r="D36" s="2" t="s">
        <v>22</v>
      </c>
      <c r="F36" s="3"/>
      <c r="G36" s="4"/>
      <c r="H36" s="2"/>
      <c r="I36" s="2"/>
      <c r="J36" s="2"/>
      <c r="K36" s="2"/>
      <c r="L36" s="2"/>
      <c r="M36" s="2"/>
      <c r="N36" s="2"/>
    </row>
    <row r="38" spans="1:14" s="1" customFormat="1" ht="15">
      <c r="A38" s="19" t="s">
        <v>23</v>
      </c>
      <c r="B38" s="2"/>
      <c r="C38" s="2"/>
      <c r="D38" s="2"/>
      <c r="E38" s="2"/>
      <c r="F38" s="3"/>
      <c r="G38" s="4"/>
      <c r="H38" s="2"/>
      <c r="I38" s="2"/>
      <c r="J38" s="2"/>
      <c r="K38" s="2"/>
      <c r="L38" s="2"/>
      <c r="M38" s="2"/>
      <c r="N38" s="2"/>
    </row>
    <row r="39" spans="1:14" s="1" customFormat="1" ht="15">
      <c r="A39" s="20"/>
      <c r="B39" s="2"/>
      <c r="C39" s="2"/>
      <c r="D39" s="2"/>
      <c r="E39" s="2"/>
      <c r="F39" s="2"/>
      <c r="G39" s="4"/>
      <c r="H39" s="2"/>
      <c r="I39" s="21" t="s">
        <v>24</v>
      </c>
      <c r="J39" s="37">
        <f ca="1">TODAY()</f>
        <v>45113</v>
      </c>
      <c r="K39" s="37"/>
      <c r="L39" s="2"/>
      <c r="M39" s="2"/>
      <c r="N39" s="2"/>
    </row>
    <row r="43" spans="1:14" s="1" customFormat="1" ht="15">
      <c r="A43" s="5" t="s">
        <v>25</v>
      </c>
      <c r="B43" s="2"/>
      <c r="C43" s="2"/>
      <c r="D43" s="2"/>
      <c r="E43" s="2"/>
      <c r="F43" s="3"/>
      <c r="G43" s="4"/>
      <c r="H43" s="2"/>
      <c r="I43" s="2"/>
      <c r="J43" s="2"/>
      <c r="K43" s="2"/>
      <c r="L43" s="2"/>
      <c r="M43" s="2"/>
      <c r="N43" s="2"/>
    </row>
  </sheetData>
  <autoFilter ref="A11:N34">
    <filterColumn colId="0" showButton="0"/>
    <filterColumn colId="1" showButton="0"/>
    <filterColumn colId="2" showButton="0"/>
    <filterColumn colId="3" showButton="0"/>
  </autoFilter>
  <mergeCells count="3">
    <mergeCell ref="A3:N3"/>
    <mergeCell ref="A11:E11"/>
    <mergeCell ref="J39:K39"/>
  </mergeCells>
  <hyperlinks>
    <hyperlink ref="I12" r:id="rId1"/>
    <hyperlink ref="I13" r:id="rId2"/>
    <hyperlink ref="I21" r:id="rId3"/>
    <hyperlink ref="I19" r:id="rId4"/>
    <hyperlink ref="I20" r:id="rId5"/>
    <hyperlink ref="I22" r:id="rId6"/>
    <hyperlink ref="I25" r:id="rId7"/>
    <hyperlink ref="I28" r:id="rId8"/>
    <hyperlink ref="I29" r:id="rId9"/>
    <hyperlink ref="I30" r:id="rId10"/>
    <hyperlink ref="I32" r:id="rId11"/>
    <hyperlink ref="I33" r:id="rId12"/>
    <hyperlink ref="I34" r:id="rId13"/>
    <hyperlink ref="I15" r:id="rId14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2023-07-06T17:47:45Z</cp:lastPrinted>
  <dcterms:created xsi:type="dcterms:W3CDTF">2022-02-02T21:39:11Z</dcterms:created>
  <dcterms:modified xsi:type="dcterms:W3CDTF">2023-07-06T18:00:11Z</dcterms:modified>
</cp:coreProperties>
</file>