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HEMNSL!$A$11:$N$34</definedName>
    <definedName name="_xlnm.Print_Area" localSheetId="0">HEMNSL!$A$1:$N$43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L31" i="1"/>
  <c r="M31" i="1" s="1"/>
  <c r="M29" i="1"/>
  <c r="N29" i="1"/>
  <c r="L29" i="1"/>
  <c r="N26" i="1" l="1"/>
  <c r="M26" i="1"/>
  <c r="M20" i="1"/>
  <c r="K20" i="1"/>
  <c r="J20" i="1"/>
  <c r="M19" i="1"/>
  <c r="M12" i="1"/>
  <c r="N34" i="1"/>
  <c r="M34" i="1"/>
  <c r="K34" i="1"/>
  <c r="J34" i="1"/>
  <c r="N33" i="1"/>
  <c r="M33" i="1"/>
  <c r="K33" i="1"/>
  <c r="J33" i="1"/>
  <c r="L33" i="1" s="1"/>
  <c r="N32" i="1"/>
  <c r="M32" i="1"/>
  <c r="K32" i="1"/>
  <c r="J32" i="1"/>
  <c r="L32" i="1" s="1"/>
  <c r="N30" i="1"/>
  <c r="M30" i="1"/>
  <c r="K30" i="1"/>
  <c r="J30" i="1"/>
  <c r="N28" i="1"/>
  <c r="M28" i="1"/>
  <c r="K28" i="1"/>
  <c r="J28" i="1"/>
  <c r="L28" i="1" s="1"/>
  <c r="N27" i="1"/>
  <c r="M27" i="1"/>
  <c r="K27" i="1"/>
  <c r="J27" i="1"/>
  <c r="L27" i="1" s="1"/>
  <c r="K26" i="1"/>
  <c r="J26" i="1"/>
  <c r="L26" i="1" s="1"/>
  <c r="N25" i="1"/>
  <c r="M25" i="1"/>
  <c r="K25" i="1"/>
  <c r="J25" i="1"/>
  <c r="L25" i="1" s="1"/>
  <c r="N24" i="1"/>
  <c r="M24" i="1"/>
  <c r="K24" i="1"/>
  <c r="J24" i="1"/>
  <c r="L24" i="1" s="1"/>
  <c r="N23" i="1"/>
  <c r="M23" i="1"/>
  <c r="K23" i="1"/>
  <c r="J23" i="1"/>
  <c r="N22" i="1"/>
  <c r="M22" i="1"/>
  <c r="K22" i="1"/>
  <c r="L22" i="1" s="1"/>
  <c r="J22" i="1"/>
  <c r="N21" i="1"/>
  <c r="M21" i="1"/>
  <c r="K21" i="1"/>
  <c r="J21" i="1"/>
  <c r="K19" i="1"/>
  <c r="J19" i="1"/>
  <c r="N18" i="1"/>
  <c r="M18" i="1"/>
  <c r="K18" i="1"/>
  <c r="J18" i="1"/>
  <c r="L18" i="1" s="1"/>
  <c r="N17" i="1"/>
  <c r="M17" i="1"/>
  <c r="K17" i="1"/>
  <c r="J17" i="1"/>
  <c r="N16" i="1"/>
  <c r="M16" i="1"/>
  <c r="K16" i="1"/>
  <c r="J16" i="1"/>
  <c r="L16" i="1" s="1"/>
  <c r="N14" i="1"/>
  <c r="M14" i="1"/>
  <c r="K14" i="1"/>
  <c r="J14" i="1"/>
  <c r="L14" i="1" s="1"/>
  <c r="N13" i="1"/>
  <c r="M13" i="1"/>
  <c r="K13" i="1"/>
  <c r="J13" i="1"/>
  <c r="L13" i="1" s="1"/>
  <c r="K12" i="1"/>
  <c r="J12" i="1"/>
  <c r="L20" i="1" l="1"/>
  <c r="N20" i="1" s="1"/>
  <c r="N12" i="1"/>
  <c r="L12" i="1"/>
  <c r="L17" i="1"/>
  <c r="L19" i="1"/>
  <c r="N19" i="1" s="1"/>
  <c r="L30" i="1"/>
  <c r="L34" i="1"/>
  <c r="L21" i="1"/>
  <c r="L23" i="1"/>
  <c r="J39" i="1"/>
</calcChain>
</file>

<file path=xl/sharedStrings.xml><?xml version="1.0" encoding="utf-8"?>
<sst xmlns="http://schemas.openxmlformats.org/spreadsheetml/2006/main" count="113" uniqueCount="87">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</sst>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09.SETEMBRO/MNSL/REMUNERA&#199;&#195;O%20MENSAL%20MNSL%20-%2009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3/2023.09%20-%20HEMNSL%20-%20RELA&#199;&#195;O%20MENSAL%20DOS%20SERVIDORES%20CEDIDOS%20COM%20AS%20RESPE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NAIENY ALVES DE OLIVEIRA</v>
          </cell>
          <cell r="C2" t="str">
            <v>AUXILIAR</v>
          </cell>
          <cell r="D2">
            <v>5</v>
          </cell>
          <cell r="E2" t="str">
            <v xml:space="preserve">MNSL - MATERNIDADE NSA DE LOURDES </v>
          </cell>
          <cell r="F2" t="str">
            <v>AUXILIAR DE SERVICOS GERAIS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9</v>
          </cell>
          <cell r="L2">
            <v>0</v>
          </cell>
          <cell r="M2">
            <v>1320.6</v>
          </cell>
          <cell r="N2">
            <v>649.1</v>
          </cell>
          <cell r="O2">
            <v>603.71</v>
          </cell>
          <cell r="P2">
            <v>45.39</v>
          </cell>
        </row>
        <row r="3">
          <cell r="B3" t="str">
            <v>EDUARDA ALVES DE SOUZA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ADMINISTRATIVO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9</v>
          </cell>
          <cell r="L3">
            <v>0</v>
          </cell>
          <cell r="M3">
            <v>1794.79</v>
          </cell>
          <cell r="N3">
            <v>1130.71</v>
          </cell>
          <cell r="O3">
            <v>1045.9100000000001</v>
          </cell>
          <cell r="P3">
            <v>84.8</v>
          </cell>
        </row>
        <row r="4">
          <cell r="B4" t="str">
            <v>RAI DANTAS DE SOUSA</v>
          </cell>
          <cell r="C4" t="str">
            <v>MAQUEIRO</v>
          </cell>
          <cell r="D4">
            <v>5</v>
          </cell>
          <cell r="E4" t="str">
            <v xml:space="preserve">MNSL - MATERNIDADE NSA DE LOURDES </v>
          </cell>
          <cell r="F4" t="str">
            <v>MAQUEIRO (A)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9</v>
          </cell>
          <cell r="L4">
            <v>0</v>
          </cell>
          <cell r="M4">
            <v>1320.6</v>
          </cell>
          <cell r="N4">
            <v>1180.18</v>
          </cell>
          <cell r="O4">
            <v>1097.6500000000001</v>
          </cell>
          <cell r="P4">
            <v>82.53</v>
          </cell>
        </row>
        <row r="5">
          <cell r="B5" t="str">
            <v>KESSIA MAELYM DE OLIVEIRA APOLARO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9</v>
          </cell>
          <cell r="L5">
            <v>0</v>
          </cell>
          <cell r="M5">
            <v>2736.27</v>
          </cell>
          <cell r="N5">
            <v>2697.91</v>
          </cell>
          <cell r="O5">
            <v>2471.11</v>
          </cell>
          <cell r="P5">
            <v>226.8</v>
          </cell>
        </row>
        <row r="6">
          <cell r="B6" t="str">
            <v>KARINE SOUZA REGO</v>
          </cell>
          <cell r="C6" t="str">
            <v>ASSISTENTE</v>
          </cell>
          <cell r="D6">
            <v>5</v>
          </cell>
          <cell r="E6" t="str">
            <v xml:space="preserve">MNSL - MATERNIDADE NSA DE LOURDES </v>
          </cell>
          <cell r="F6" t="str">
            <v>ASSISTENTE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9</v>
          </cell>
          <cell r="L6">
            <v>0</v>
          </cell>
          <cell r="M6">
            <v>1868.63</v>
          </cell>
          <cell r="N6">
            <v>2405.0500000000002</v>
          </cell>
          <cell r="O6">
            <v>2257.9</v>
          </cell>
          <cell r="P6">
            <v>147.15</v>
          </cell>
        </row>
        <row r="7">
          <cell r="B7" t="str">
            <v>SONIA LIMA TEIXEIRA</v>
          </cell>
          <cell r="C7" t="str">
            <v>TÉCNICO (A)</v>
          </cell>
          <cell r="D7">
            <v>5</v>
          </cell>
          <cell r="E7" t="str">
            <v xml:space="preserve">MNSL - MATERNIDADE NSA DE LOURDES </v>
          </cell>
          <cell r="F7" t="str">
            <v>TECNICO (A) DE SEGURANCA DO TRABALHO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9</v>
          </cell>
          <cell r="L7">
            <v>0</v>
          </cell>
          <cell r="M7">
            <v>2548.14</v>
          </cell>
          <cell r="N7">
            <v>2547.61</v>
          </cell>
          <cell r="O7">
            <v>2338.13</v>
          </cell>
          <cell r="P7">
            <v>209.48</v>
          </cell>
        </row>
        <row r="8">
          <cell r="B8" t="str">
            <v>LUCIENE ROBERTO DA SILVA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AUXILIAR DE SERVICOS GERAIS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9</v>
          </cell>
          <cell r="L8">
            <v>0</v>
          </cell>
          <cell r="M8">
            <v>1320.6</v>
          </cell>
          <cell r="N8">
            <v>1430.55</v>
          </cell>
          <cell r="O8">
            <v>1321.61</v>
          </cell>
          <cell r="P8">
            <v>108.94</v>
          </cell>
        </row>
        <row r="9">
          <cell r="B9" t="str">
            <v>AMANDA BATISTA DA SILVA</v>
          </cell>
          <cell r="C9" t="str">
            <v>AUXILIAR</v>
          </cell>
          <cell r="D9">
            <v>5</v>
          </cell>
          <cell r="E9" t="str">
            <v xml:space="preserve">MNSL - MATERNIDADE NSA DE LOURDES </v>
          </cell>
          <cell r="F9" t="str">
            <v>AUXILIAR DE FARMACIA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9</v>
          </cell>
          <cell r="L9">
            <v>0</v>
          </cell>
          <cell r="M9">
            <v>1698.74</v>
          </cell>
          <cell r="N9">
            <v>1774.65</v>
          </cell>
          <cell r="O9">
            <v>1634.74</v>
          </cell>
          <cell r="P9">
            <v>139.91</v>
          </cell>
        </row>
        <row r="10">
          <cell r="B10" t="str">
            <v>MARCIA MORAES DA SILVA SANTOS</v>
          </cell>
          <cell r="C10" t="str">
            <v>TÉCNICO (A)</v>
          </cell>
          <cell r="D10">
            <v>5</v>
          </cell>
          <cell r="E10" t="str">
            <v xml:space="preserve">MNSL - MATERNIDADE NSA DE LOURDES </v>
          </cell>
          <cell r="F10" t="str">
            <v>TECNICO (A)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9</v>
          </cell>
          <cell r="L10">
            <v>0</v>
          </cell>
          <cell r="M10">
            <v>1868.63</v>
          </cell>
          <cell r="N10">
            <v>2448.3000000000002</v>
          </cell>
          <cell r="O10">
            <v>2247.7600000000002</v>
          </cell>
          <cell r="P10">
            <v>200.54</v>
          </cell>
        </row>
        <row r="11">
          <cell r="B11" t="str">
            <v>JONATAS DE OLIVEIRA SOARES</v>
          </cell>
          <cell r="C11" t="str">
            <v xml:space="preserve">MÉDICO </v>
          </cell>
          <cell r="D11">
            <v>5</v>
          </cell>
          <cell r="E11" t="str">
            <v xml:space="preserve">MNSL - MATERNIDADE NSA DE LOURDES </v>
          </cell>
          <cell r="F11" t="str">
            <v>MEDICO (A) OBSTETRA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9</v>
          </cell>
          <cell r="L11">
            <v>0</v>
          </cell>
          <cell r="M11">
            <v>10264.77</v>
          </cell>
          <cell r="N11">
            <v>10836.71</v>
          </cell>
          <cell r="O11">
            <v>8210.07</v>
          </cell>
          <cell r="P11">
            <v>2626.64</v>
          </cell>
        </row>
        <row r="12">
          <cell r="B12" t="str">
            <v>JULIO CESAR GONÇALVES DA SILVA</v>
          </cell>
          <cell r="C12" t="str">
            <v>TÉCNICO (A)</v>
          </cell>
          <cell r="D12">
            <v>5</v>
          </cell>
          <cell r="E12" t="str">
            <v xml:space="preserve">MNSL - MATERNIDADE NSA DE LOURDES 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9</v>
          </cell>
          <cell r="L12">
            <v>0</v>
          </cell>
          <cell r="M12">
            <v>1868.63</v>
          </cell>
          <cell r="N12">
            <v>2132.63</v>
          </cell>
          <cell r="O12">
            <v>1766.42</v>
          </cell>
          <cell r="P12">
            <v>366.21</v>
          </cell>
        </row>
        <row r="13">
          <cell r="B13" t="str">
            <v>REBERTH NASCIMENTO RIBEIRO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SERVICOS GERAIS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9</v>
          </cell>
          <cell r="L13">
            <v>0</v>
          </cell>
          <cell r="M13">
            <v>1320.6</v>
          </cell>
          <cell r="N13">
            <v>1650.63</v>
          </cell>
          <cell r="O13">
            <v>1442.64</v>
          </cell>
          <cell r="P13">
            <v>207.99</v>
          </cell>
        </row>
        <row r="14">
          <cell r="B14" t="str">
            <v>VANUSA MACHADO MIRANDA</v>
          </cell>
          <cell r="C14" t="str">
            <v>AUXILIAR</v>
          </cell>
          <cell r="D14">
            <v>5</v>
          </cell>
          <cell r="E14" t="str">
            <v xml:space="preserve">MNSL - MATERNIDADE NSA DE LOURDES </v>
          </cell>
          <cell r="F14" t="str">
            <v>AUXILIAR DE FARMACIA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9</v>
          </cell>
          <cell r="L14">
            <v>0</v>
          </cell>
          <cell r="M14">
            <v>1698.74</v>
          </cell>
          <cell r="N14">
            <v>2047.68</v>
          </cell>
          <cell r="O14">
            <v>1883.19</v>
          </cell>
          <cell r="P14">
            <v>164.49</v>
          </cell>
        </row>
        <row r="15">
          <cell r="B15" t="str">
            <v>CLEUDESIO MAMEDIO</v>
          </cell>
          <cell r="C15" t="str">
            <v>TÉCNICO (A)</v>
          </cell>
          <cell r="D15">
            <v>5</v>
          </cell>
          <cell r="E15" t="str">
            <v xml:space="preserve">MNSL - MATERNIDADE NSA DE LOURDES </v>
          </cell>
          <cell r="F15" t="str">
            <v>TECNICO (A) DE SEGURANCA DO TRABALHO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9</v>
          </cell>
          <cell r="L15">
            <v>0</v>
          </cell>
          <cell r="M15">
            <v>2548.14</v>
          </cell>
          <cell r="N15">
            <v>2939.55</v>
          </cell>
          <cell r="O15">
            <v>2661.29</v>
          </cell>
          <cell r="P15">
            <v>278.26</v>
          </cell>
        </row>
        <row r="16">
          <cell r="B16" t="str">
            <v>ELIS REGINA COSTA DOS SANTOS</v>
          </cell>
          <cell r="C16" t="str">
            <v>AUXILIAR</v>
          </cell>
          <cell r="D16">
            <v>5</v>
          </cell>
          <cell r="E16" t="str">
            <v xml:space="preserve">MNSL - MATERNIDADE NSA DE LOURDES </v>
          </cell>
          <cell r="F16" t="str">
            <v>AUXILIAR DE SERVICOS GERAIS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9</v>
          </cell>
          <cell r="L16">
            <v>0</v>
          </cell>
          <cell r="M16">
            <v>1320.6</v>
          </cell>
          <cell r="N16">
            <v>1650.63</v>
          </cell>
          <cell r="O16">
            <v>1442.64</v>
          </cell>
          <cell r="P16">
            <v>207.99</v>
          </cell>
        </row>
        <row r="17">
          <cell r="B17" t="str">
            <v>GEOVANNA KRISTINA DE MELO IZEL</v>
          </cell>
          <cell r="C17" t="str">
            <v>ENFERMEIRO (A)</v>
          </cell>
          <cell r="D17">
            <v>5</v>
          </cell>
          <cell r="E17" t="str">
            <v xml:space="preserve">MNSL - MATERNIDADE NSA DE LOURDES </v>
          </cell>
          <cell r="F17" t="str">
            <v>ENFERMEIRO (A) OBSTETRA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9</v>
          </cell>
          <cell r="L17">
            <v>0</v>
          </cell>
          <cell r="M17">
            <v>3719.63</v>
          </cell>
          <cell r="N17">
            <v>4541.57</v>
          </cell>
          <cell r="O17">
            <v>3828.53</v>
          </cell>
          <cell r="P17">
            <v>713.04</v>
          </cell>
        </row>
        <row r="18">
          <cell r="B18" t="str">
            <v>IRANITA MARIA DA SILVA COSTA</v>
          </cell>
          <cell r="C18" t="str">
            <v>LÍDER</v>
          </cell>
          <cell r="D18">
            <v>5</v>
          </cell>
          <cell r="E18" t="str">
            <v xml:space="preserve">MNSL - MATERNIDADE NSA DE LOURDES </v>
          </cell>
          <cell r="F18" t="str">
            <v>LIDER DE HIGIENIZACAO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9</v>
          </cell>
          <cell r="L18">
            <v>0</v>
          </cell>
          <cell r="M18">
            <v>1868.63</v>
          </cell>
          <cell r="N18">
            <v>2226.06</v>
          </cell>
          <cell r="O18">
            <v>2045.52</v>
          </cell>
          <cell r="P18">
            <v>180.54</v>
          </cell>
        </row>
        <row r="19">
          <cell r="B19" t="str">
            <v>JOANA DARC DE BRITO GOMES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9</v>
          </cell>
          <cell r="L19">
            <v>0</v>
          </cell>
          <cell r="M19">
            <v>1868.63</v>
          </cell>
          <cell r="N19">
            <v>2226.06</v>
          </cell>
          <cell r="O19">
            <v>2045.52</v>
          </cell>
          <cell r="P19">
            <v>180.54</v>
          </cell>
        </row>
        <row r="20">
          <cell r="B20" t="str">
            <v>JOSEANE COSTA LIMA</v>
          </cell>
          <cell r="C20" t="str">
            <v>LÍDER</v>
          </cell>
          <cell r="D20">
            <v>5</v>
          </cell>
          <cell r="E20" t="str">
            <v xml:space="preserve">MNSL - MATERNIDADE NSA DE LOURDES </v>
          </cell>
          <cell r="F20" t="str">
            <v>LIDER DE HIGIENIZACAO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9</v>
          </cell>
          <cell r="L20">
            <v>0</v>
          </cell>
          <cell r="M20">
            <v>1868.63</v>
          </cell>
          <cell r="N20">
            <v>2226.06</v>
          </cell>
          <cell r="O20">
            <v>1933.4</v>
          </cell>
          <cell r="P20">
            <v>292.66000000000003</v>
          </cell>
        </row>
        <row r="21">
          <cell r="B21" t="str">
            <v>FLAVIA ALVES CABRAL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9</v>
          </cell>
          <cell r="L21">
            <v>0</v>
          </cell>
          <cell r="M21">
            <v>1868.63</v>
          </cell>
          <cell r="N21">
            <v>2358.06</v>
          </cell>
          <cell r="O21">
            <v>2053.84</v>
          </cell>
          <cell r="P21">
            <v>304.22000000000003</v>
          </cell>
        </row>
        <row r="22">
          <cell r="B22" t="str">
            <v>LINDALVA COELHO DE CARVALHO</v>
          </cell>
          <cell r="C22" t="str">
            <v>TÉCNICO (A)</v>
          </cell>
          <cell r="D22">
            <v>5</v>
          </cell>
          <cell r="E22" t="str">
            <v xml:space="preserve">MNSL - MATERNIDADE NSA DE LOURDES </v>
          </cell>
          <cell r="F22" t="str">
            <v>TECNICO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9</v>
          </cell>
          <cell r="L22">
            <v>0</v>
          </cell>
          <cell r="M22">
            <v>1868.63</v>
          </cell>
          <cell r="N22">
            <v>2226.06</v>
          </cell>
          <cell r="O22">
            <v>2045.52</v>
          </cell>
          <cell r="P22">
            <v>180.54</v>
          </cell>
        </row>
        <row r="23">
          <cell r="B23" t="str">
            <v>ROGERIO LIMA CORDEIRO</v>
          </cell>
          <cell r="C23" t="str">
            <v>ENFERMEIRO (A)</v>
          </cell>
          <cell r="D23">
            <v>5</v>
          </cell>
          <cell r="E23" t="str">
            <v xml:space="preserve">MNSL - MATERNIDADE NSA DE LOURDES </v>
          </cell>
          <cell r="F23" t="str">
            <v>ENFERMEIRO (A)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9</v>
          </cell>
          <cell r="L23">
            <v>0</v>
          </cell>
          <cell r="M23">
            <v>3085</v>
          </cell>
          <cell r="N23">
            <v>3539.98</v>
          </cell>
          <cell r="O23">
            <v>3130.74</v>
          </cell>
          <cell r="P23">
            <v>409.24</v>
          </cell>
        </row>
        <row r="24">
          <cell r="B24" t="str">
            <v>ANA LUIZA TEODORO BASTOS</v>
          </cell>
          <cell r="C24" t="str">
            <v>ANALISTA</v>
          </cell>
          <cell r="D24">
            <v>5</v>
          </cell>
          <cell r="E24" t="str">
            <v xml:space="preserve">MNSL - MATERNIDADE NSA DE LOURDES </v>
          </cell>
          <cell r="F24" t="str">
            <v>ANALISTA DE QUALIDADE PLENO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9</v>
          </cell>
          <cell r="L24">
            <v>0</v>
          </cell>
          <cell r="M24">
            <v>3739.17</v>
          </cell>
          <cell r="N24">
            <v>3926.13</v>
          </cell>
          <cell r="O24">
            <v>3411.26</v>
          </cell>
          <cell r="P24">
            <v>514.87</v>
          </cell>
        </row>
        <row r="25">
          <cell r="B25" t="str">
            <v>KATSUYA VASCONCELOS FUJIOKA</v>
          </cell>
          <cell r="C25" t="str">
            <v>ANALISTA</v>
          </cell>
          <cell r="D25">
            <v>5</v>
          </cell>
          <cell r="E25" t="str">
            <v xml:space="preserve">MNSL - MATERNIDADE NSA DE LOURDES </v>
          </cell>
          <cell r="F25" t="str">
            <v>ANALISTA ADMINISTRATIVO PLENO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9</v>
          </cell>
          <cell r="L25">
            <v>0</v>
          </cell>
          <cell r="M25">
            <v>3739.17</v>
          </cell>
          <cell r="N25">
            <v>3926.13</v>
          </cell>
          <cell r="O25">
            <v>3416.83</v>
          </cell>
          <cell r="P25">
            <v>509.3</v>
          </cell>
        </row>
        <row r="26">
          <cell r="B26" t="str">
            <v>ROSILENE DE QUEIROZ GONCALVES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9</v>
          </cell>
          <cell r="L26">
            <v>0</v>
          </cell>
          <cell r="M26">
            <v>1320.6</v>
          </cell>
          <cell r="N26">
            <v>1650.63</v>
          </cell>
          <cell r="O26">
            <v>1442.64</v>
          </cell>
          <cell r="P26">
            <v>207.99</v>
          </cell>
        </row>
        <row r="27">
          <cell r="B27" t="str">
            <v>JULY SILVA LIMA</v>
          </cell>
          <cell r="C27" t="str">
            <v>TÉCNICO (A)</v>
          </cell>
          <cell r="D27">
            <v>5</v>
          </cell>
          <cell r="E27" t="str">
            <v xml:space="preserve">MNSL - MATERNIDADE NSA DE LOURDES 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9</v>
          </cell>
          <cell r="L27">
            <v>0</v>
          </cell>
          <cell r="M27">
            <v>1868.63</v>
          </cell>
          <cell r="N27">
            <v>2657.28</v>
          </cell>
          <cell r="O27">
            <v>2435.36</v>
          </cell>
          <cell r="P27">
            <v>221.92</v>
          </cell>
        </row>
        <row r="28">
          <cell r="B28" t="str">
            <v>JARDIELE CHRISTIANE MARTINS DA SILVA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9</v>
          </cell>
          <cell r="L28">
            <v>0</v>
          </cell>
          <cell r="M28">
            <v>1320.6</v>
          </cell>
          <cell r="N28">
            <v>1584.6</v>
          </cell>
          <cell r="O28">
            <v>1255.83</v>
          </cell>
          <cell r="P28">
            <v>328.77</v>
          </cell>
        </row>
        <row r="29">
          <cell r="B29" t="str">
            <v>ROGER MARIANO COSTA</v>
          </cell>
          <cell r="C29" t="str">
            <v>MOTORISTA</v>
          </cell>
          <cell r="D29">
            <v>5</v>
          </cell>
          <cell r="E29" t="str">
            <v xml:space="preserve">MNSL - MATERNIDADE NSA DE LOURDES </v>
          </cell>
          <cell r="F29" t="str">
            <v>MOTORISTA DE AMBULANCIA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9</v>
          </cell>
          <cell r="L29">
            <v>0</v>
          </cell>
          <cell r="M29">
            <v>1849.15</v>
          </cell>
          <cell r="N29">
            <v>3090.1</v>
          </cell>
          <cell r="O29">
            <v>2782.49</v>
          </cell>
          <cell r="P29">
            <v>307.61</v>
          </cell>
        </row>
        <row r="30">
          <cell r="B30" t="str">
            <v>DIVINO CRISPIM RODRIGUES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SERVICOS GERAIS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9</v>
          </cell>
          <cell r="L30">
            <v>0</v>
          </cell>
          <cell r="M30">
            <v>1320.6</v>
          </cell>
          <cell r="N30">
            <v>1650.63</v>
          </cell>
          <cell r="O30">
            <v>1442.64</v>
          </cell>
          <cell r="P30">
            <v>207.99</v>
          </cell>
        </row>
        <row r="31">
          <cell r="B31" t="str">
            <v>IRLENE ROSARIO DA SILVA</v>
          </cell>
          <cell r="C31" t="str">
            <v>AUXILIAR</v>
          </cell>
          <cell r="D31">
            <v>5</v>
          </cell>
          <cell r="E31" t="str">
            <v xml:space="preserve">MNSL - MATERNIDADE NSA DE LOURDES </v>
          </cell>
          <cell r="F31" t="str">
            <v>AUXILIAR DE SERVICOS GERAIS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9</v>
          </cell>
          <cell r="L31">
            <v>0</v>
          </cell>
          <cell r="M31">
            <v>1320.6</v>
          </cell>
          <cell r="N31">
            <v>1644.42</v>
          </cell>
          <cell r="O31">
            <v>1315.65</v>
          </cell>
          <cell r="P31">
            <v>328.77</v>
          </cell>
        </row>
        <row r="32">
          <cell r="B32" t="str">
            <v>ROSENI SILVA SANTOS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SERVICOS GERAIS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9</v>
          </cell>
          <cell r="L32">
            <v>0</v>
          </cell>
          <cell r="M32">
            <v>1320.6</v>
          </cell>
          <cell r="N32">
            <v>1650.63</v>
          </cell>
          <cell r="O32">
            <v>1442.64</v>
          </cell>
          <cell r="P32">
            <v>207.99</v>
          </cell>
        </row>
        <row r="33">
          <cell r="B33" t="str">
            <v>JANIEL DA SILVA GALVÃO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OFICIAL DE MANUTENÇÃO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9</v>
          </cell>
          <cell r="L33">
            <v>0</v>
          </cell>
          <cell r="M33">
            <v>2050</v>
          </cell>
          <cell r="N33">
            <v>2767.5</v>
          </cell>
          <cell r="O33">
            <v>2532.35</v>
          </cell>
          <cell r="P33">
            <v>235.15</v>
          </cell>
        </row>
        <row r="34">
          <cell r="B34" t="str">
            <v>KASSIA KAROLYNE OLIVEIRA</v>
          </cell>
          <cell r="C34" t="str">
            <v>ENFERMEIRO (A)</v>
          </cell>
          <cell r="D34">
            <v>5</v>
          </cell>
          <cell r="E34" t="str">
            <v xml:space="preserve">MNSL - MATERNIDADE NSA DE LOURDES </v>
          </cell>
          <cell r="F34" t="str">
            <v>ENFERMEIRO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9</v>
          </cell>
          <cell r="L34">
            <v>0</v>
          </cell>
          <cell r="M34">
            <v>3085</v>
          </cell>
          <cell r="N34">
            <v>3503.25</v>
          </cell>
          <cell r="O34">
            <v>3103.93</v>
          </cell>
          <cell r="P34">
            <v>399.32</v>
          </cell>
        </row>
        <row r="35">
          <cell r="B35" t="str">
            <v>CLAUDIO FERREIRA BASTOS</v>
          </cell>
          <cell r="C35" t="str">
            <v>MAQUEIRO</v>
          </cell>
          <cell r="D35">
            <v>5</v>
          </cell>
          <cell r="E35" t="str">
            <v xml:space="preserve">MNSL - MATERNIDADE NSA DE LOURDES </v>
          </cell>
          <cell r="F35" t="str">
            <v>MAQUEIRO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9</v>
          </cell>
          <cell r="L35">
            <v>0</v>
          </cell>
          <cell r="M35">
            <v>1320.6</v>
          </cell>
          <cell r="N35">
            <v>1796.8</v>
          </cell>
          <cell r="O35">
            <v>1328.18</v>
          </cell>
          <cell r="P35">
            <v>468.62</v>
          </cell>
        </row>
        <row r="36">
          <cell r="B36" t="str">
            <v>GEANE DE MORAIS ANDRADE</v>
          </cell>
          <cell r="C36" t="str">
            <v>BIOMÉDICO (A)</v>
          </cell>
          <cell r="D36">
            <v>5</v>
          </cell>
          <cell r="E36" t="str">
            <v xml:space="preserve">MNSL - MATERNIDADE NSA DE LOURDES </v>
          </cell>
          <cell r="F36" t="str">
            <v>BIOMEDICO (A)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9</v>
          </cell>
          <cell r="L36">
            <v>0</v>
          </cell>
          <cell r="M36">
            <v>2919.78</v>
          </cell>
          <cell r="N36">
            <v>4276.84</v>
          </cell>
          <cell r="O36">
            <v>3660.26</v>
          </cell>
          <cell r="P36">
            <v>616.58000000000004</v>
          </cell>
        </row>
        <row r="37">
          <cell r="B37" t="str">
            <v>JEFTE ARAUJO OLIVEIRA</v>
          </cell>
          <cell r="C37" t="str">
            <v>PORTEIRO</v>
          </cell>
          <cell r="D37">
            <v>5</v>
          </cell>
          <cell r="E37" t="str">
            <v xml:space="preserve">MNSL - MATERNIDADE NSA DE LOURDES </v>
          </cell>
          <cell r="F37" t="str">
            <v>AGENTE DE PORTARIA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9</v>
          </cell>
          <cell r="L37">
            <v>0</v>
          </cell>
          <cell r="M37">
            <v>1413.35</v>
          </cell>
          <cell r="N37">
            <v>1557.9</v>
          </cell>
          <cell r="O37">
            <v>1442.88</v>
          </cell>
          <cell r="P37">
            <v>115.02</v>
          </cell>
        </row>
        <row r="38">
          <cell r="B38" t="str">
            <v>KATIA ELAINE ALVES DE LIMA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9</v>
          </cell>
          <cell r="L38">
            <v>0</v>
          </cell>
          <cell r="M38">
            <v>1868.63</v>
          </cell>
          <cell r="N38">
            <v>2742.86</v>
          </cell>
          <cell r="O38">
            <v>2398.87</v>
          </cell>
          <cell r="P38">
            <v>343.99</v>
          </cell>
        </row>
        <row r="39">
          <cell r="B39" t="str">
            <v>FANNICE AQUINO CARDOSO</v>
          </cell>
          <cell r="C39" t="str">
            <v>ASSISTENTE</v>
          </cell>
          <cell r="D39">
            <v>5</v>
          </cell>
          <cell r="E39" t="str">
            <v xml:space="preserve">MNSL - MATERNIDADE NSA DE LOURDES </v>
          </cell>
          <cell r="F39" t="str">
            <v>ASSISTENTE ADMINISTRATIVO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9</v>
          </cell>
          <cell r="L39">
            <v>0</v>
          </cell>
          <cell r="M39">
            <v>1868.63</v>
          </cell>
          <cell r="N39">
            <v>2226.06</v>
          </cell>
          <cell r="O39">
            <v>1933.4</v>
          </cell>
          <cell r="P39">
            <v>292.66000000000003</v>
          </cell>
        </row>
        <row r="40">
          <cell r="B40" t="str">
            <v>JOSIMAR DIVINO DO ROSARIO</v>
          </cell>
          <cell r="C40" t="str">
            <v>MAQUEIRO</v>
          </cell>
          <cell r="D40">
            <v>5</v>
          </cell>
          <cell r="E40" t="str">
            <v xml:space="preserve">MNSL - MATERNIDADE NSA DE LOURDES </v>
          </cell>
          <cell r="F40" t="str">
            <v>MAQUEIRO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9</v>
          </cell>
          <cell r="L40">
            <v>0</v>
          </cell>
          <cell r="M40">
            <v>1320.6</v>
          </cell>
          <cell r="N40">
            <v>1840.55</v>
          </cell>
          <cell r="O40">
            <v>1615.47</v>
          </cell>
          <cell r="P40">
            <v>225.08</v>
          </cell>
        </row>
        <row r="41">
          <cell r="B41" t="str">
            <v>VALDERISNETE SOUZA MOURA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9</v>
          </cell>
          <cell r="L41">
            <v>0</v>
          </cell>
          <cell r="M41">
            <v>1320.6</v>
          </cell>
          <cell r="N41">
            <v>1650.63</v>
          </cell>
          <cell r="O41">
            <v>1442.64</v>
          </cell>
          <cell r="P41">
            <v>207.99</v>
          </cell>
        </row>
        <row r="42">
          <cell r="B42" t="str">
            <v>RAYANE DA ROCHA PINTO RIBEIRO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SERVICOS GERAIS</v>
          </cell>
          <cell r="G42" t="str">
            <v>N</v>
          </cell>
          <cell r="H42" t="str">
            <v>D</v>
          </cell>
          <cell r="I42">
            <v>733.61</v>
          </cell>
          <cell r="J42">
            <v>2023</v>
          </cell>
          <cell r="K42">
            <v>9</v>
          </cell>
          <cell r="L42">
            <v>412.66</v>
          </cell>
          <cell r="M42">
            <v>1320.6</v>
          </cell>
          <cell r="N42">
            <v>2041.76</v>
          </cell>
          <cell r="O42">
            <v>0</v>
          </cell>
          <cell r="P42">
            <v>2041.76</v>
          </cell>
        </row>
        <row r="43">
          <cell r="B43" t="str">
            <v>SAMARA ROSA DE SOUZA MARCAL</v>
          </cell>
          <cell r="C43" t="str">
            <v>ENFERMEIRO (A)</v>
          </cell>
          <cell r="D43">
            <v>5</v>
          </cell>
          <cell r="E43" t="str">
            <v xml:space="preserve">MNSL - MATERNIDADE NSA DE LOURDES </v>
          </cell>
          <cell r="F43" t="str">
            <v>ENFERMEIRO (A) OBSTETRA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9</v>
          </cell>
          <cell r="L43">
            <v>0</v>
          </cell>
          <cell r="M43">
            <v>3719.63</v>
          </cell>
          <cell r="N43">
            <v>5053.41</v>
          </cell>
          <cell r="O43">
            <v>4240.07</v>
          </cell>
          <cell r="P43">
            <v>813.34</v>
          </cell>
        </row>
        <row r="44">
          <cell r="B44" t="str">
            <v>TAMMY SANTOS PIMENTA LOPES</v>
          </cell>
          <cell r="C44" t="str">
            <v>ASSISTENTE SOCIAL</v>
          </cell>
          <cell r="D44">
            <v>5</v>
          </cell>
          <cell r="E44" t="str">
            <v xml:space="preserve">MNSL - MATERNIDADE NSA DE LOURDES </v>
          </cell>
          <cell r="F44" t="str">
            <v>ASSISTENTE SOCIAL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9</v>
          </cell>
          <cell r="L44">
            <v>0</v>
          </cell>
          <cell r="M44">
            <v>2884.69</v>
          </cell>
          <cell r="N44">
            <v>3556.92</v>
          </cell>
          <cell r="O44">
            <v>3143.11</v>
          </cell>
          <cell r="P44">
            <v>413.81</v>
          </cell>
        </row>
        <row r="45">
          <cell r="B45" t="str">
            <v>AMANDA ALVES SILVA</v>
          </cell>
          <cell r="C45" t="str">
            <v>ASSISTENTE</v>
          </cell>
          <cell r="D45">
            <v>5</v>
          </cell>
          <cell r="E45" t="str">
            <v xml:space="preserve">MNSL - MATERNIDADE NSA DE LOURDES </v>
          </cell>
          <cell r="F45" t="str">
            <v>ASSISTENTE ADMINISTRATIVO</v>
          </cell>
          <cell r="G45" t="str">
            <v>N</v>
          </cell>
          <cell r="H45" t="str">
            <v>P</v>
          </cell>
          <cell r="I45">
            <v>0</v>
          </cell>
          <cell r="J45">
            <v>2023</v>
          </cell>
          <cell r="K45">
            <v>9</v>
          </cell>
          <cell r="L45">
            <v>0</v>
          </cell>
          <cell r="M45">
            <v>1868.63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CLAUDIA DA CONCEICAO</v>
          </cell>
          <cell r="C46" t="str">
            <v>AUXILIAR</v>
          </cell>
          <cell r="D46">
            <v>5</v>
          </cell>
          <cell r="E46" t="str">
            <v xml:space="preserve">MNSL - MATERNIDADE NSA DE LOURDES </v>
          </cell>
          <cell r="F46" t="str">
            <v>AUXILIAR DE SERVICOS GERAIS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9</v>
          </cell>
          <cell r="L46">
            <v>0</v>
          </cell>
          <cell r="M46">
            <v>1320.6</v>
          </cell>
          <cell r="N46">
            <v>1901.68</v>
          </cell>
          <cell r="O46">
            <v>1671.09</v>
          </cell>
          <cell r="P46">
            <v>230.59</v>
          </cell>
        </row>
        <row r="47">
          <cell r="B47" t="str">
            <v>AMANDA VENTURA DA SILVA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LABORATORIO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9</v>
          </cell>
          <cell r="L47">
            <v>0</v>
          </cell>
          <cell r="M47">
            <v>2278.91</v>
          </cell>
          <cell r="N47">
            <v>2656.86</v>
          </cell>
          <cell r="O47">
            <v>2434.9899999999998</v>
          </cell>
          <cell r="P47">
            <v>221.87</v>
          </cell>
        </row>
        <row r="48">
          <cell r="B48" t="str">
            <v>WERISSON SOUZA DA SILVA</v>
          </cell>
          <cell r="C48" t="str">
            <v>PORTEIRO</v>
          </cell>
          <cell r="D48">
            <v>5</v>
          </cell>
          <cell r="E48" t="str">
            <v xml:space="preserve">MNSL - MATERNIDADE NSA DE LOURDES </v>
          </cell>
          <cell r="F48" t="str">
            <v>AGENTE DE PORTARIA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9</v>
          </cell>
          <cell r="L48">
            <v>0</v>
          </cell>
          <cell r="M48">
            <v>1413.35</v>
          </cell>
          <cell r="N48">
            <v>1852.68</v>
          </cell>
          <cell r="O48">
            <v>1637.1</v>
          </cell>
          <cell r="P48">
            <v>215.58</v>
          </cell>
        </row>
        <row r="49">
          <cell r="B49" t="str">
            <v>LEANDRO PEREIRA DA SILVA</v>
          </cell>
          <cell r="C49" t="str">
            <v>MAQUEIRO</v>
          </cell>
          <cell r="D49">
            <v>5</v>
          </cell>
          <cell r="E49" t="str">
            <v xml:space="preserve">MNSL - MATERNIDADE NSA DE LOURDES </v>
          </cell>
          <cell r="F49" t="str">
            <v>MAQUEIRO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9</v>
          </cell>
          <cell r="L49">
            <v>0</v>
          </cell>
          <cell r="M49">
            <v>1320.6</v>
          </cell>
          <cell r="N49">
            <v>1650.63</v>
          </cell>
          <cell r="O49">
            <v>1442.64</v>
          </cell>
          <cell r="P49">
            <v>207.99</v>
          </cell>
        </row>
        <row r="50">
          <cell r="B50" t="str">
            <v>CICERA CELIA CABRAL DE OLIVEIRA</v>
          </cell>
          <cell r="C50" t="str">
            <v>AUXILIAR</v>
          </cell>
          <cell r="D50">
            <v>5</v>
          </cell>
          <cell r="E50" t="str">
            <v xml:space="preserve">MNSL - MATERNIDADE NSA DE LOURDES </v>
          </cell>
          <cell r="F50" t="str">
            <v>AUXILIAR DE SERVICOS GERAIS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9</v>
          </cell>
          <cell r="L50">
            <v>0</v>
          </cell>
          <cell r="M50">
            <v>1320.6</v>
          </cell>
          <cell r="N50">
            <v>1830.09</v>
          </cell>
          <cell r="O50">
            <v>1622.1</v>
          </cell>
          <cell r="P50">
            <v>207.99</v>
          </cell>
        </row>
        <row r="51">
          <cell r="B51" t="str">
            <v>ANDREZA GERMANO DE CARVALHO</v>
          </cell>
          <cell r="C51" t="str">
            <v>PORTEIRO</v>
          </cell>
          <cell r="D51">
            <v>5</v>
          </cell>
          <cell r="E51" t="str">
            <v xml:space="preserve">MNSL - MATERNIDADE NSA DE LOURDES </v>
          </cell>
          <cell r="F51" t="str">
            <v>AGENTE DE PORTARIA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9</v>
          </cell>
          <cell r="L51">
            <v>0</v>
          </cell>
          <cell r="M51">
            <v>1413.35</v>
          </cell>
          <cell r="N51">
            <v>1543.84</v>
          </cell>
          <cell r="O51">
            <v>1345.28</v>
          </cell>
          <cell r="P51">
            <v>198.56</v>
          </cell>
        </row>
        <row r="52">
          <cell r="B52" t="str">
            <v>SILMARA DE JESUS FERREIRA PEREIRA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9</v>
          </cell>
          <cell r="L52">
            <v>0</v>
          </cell>
          <cell r="M52">
            <v>1320.6</v>
          </cell>
          <cell r="N52">
            <v>1770.27</v>
          </cell>
          <cell r="O52">
            <v>1562.28</v>
          </cell>
          <cell r="P52">
            <v>207.99</v>
          </cell>
        </row>
        <row r="53">
          <cell r="B53" t="str">
            <v>ERINELDE FERREIRA MENDES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P</v>
          </cell>
          <cell r="I53">
            <v>0</v>
          </cell>
          <cell r="J53">
            <v>2023</v>
          </cell>
          <cell r="K53">
            <v>9</v>
          </cell>
          <cell r="L53">
            <v>0</v>
          </cell>
          <cell r="M53">
            <v>1320.6</v>
          </cell>
          <cell r="N53">
            <v>0</v>
          </cell>
          <cell r="O53">
            <v>0</v>
          </cell>
          <cell r="P53">
            <v>0</v>
          </cell>
        </row>
        <row r="54">
          <cell r="B54" t="str">
            <v>WEVERTON JUNIOR PEREIRA GOMES</v>
          </cell>
          <cell r="C54" t="str">
            <v>PORTEIRO</v>
          </cell>
          <cell r="D54">
            <v>5</v>
          </cell>
          <cell r="E54" t="str">
            <v xml:space="preserve">MNSL - MATERNIDADE NSA DE LOURDES </v>
          </cell>
          <cell r="F54" t="str">
            <v>AGENTE DE PORTARIA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9</v>
          </cell>
          <cell r="L54">
            <v>0</v>
          </cell>
          <cell r="M54">
            <v>1413.35</v>
          </cell>
          <cell r="N54">
            <v>1484.02</v>
          </cell>
          <cell r="O54">
            <v>1285.46</v>
          </cell>
          <cell r="P54">
            <v>198.56</v>
          </cell>
        </row>
        <row r="55">
          <cell r="B55" t="str">
            <v>JUNIOR GOMES DA SILVA</v>
          </cell>
          <cell r="C55" t="str">
            <v>PORTEIRO</v>
          </cell>
          <cell r="D55">
            <v>5</v>
          </cell>
          <cell r="E55" t="str">
            <v xml:space="preserve">MNSL - MATERNIDADE NSA DE LOURDES </v>
          </cell>
          <cell r="F55" t="str">
            <v>AGENTE DE PORTARIA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9</v>
          </cell>
          <cell r="L55">
            <v>0</v>
          </cell>
          <cell r="M55">
            <v>1413.35</v>
          </cell>
          <cell r="N55">
            <v>1499.51</v>
          </cell>
          <cell r="O55">
            <v>1384.36</v>
          </cell>
          <cell r="P55">
            <v>115.15</v>
          </cell>
        </row>
        <row r="56">
          <cell r="B56" t="str">
            <v>FELIPE AUGUSTO MACIEL RODRIGUES</v>
          </cell>
          <cell r="C56" t="str">
            <v>PORTEIRO</v>
          </cell>
          <cell r="D56">
            <v>5</v>
          </cell>
          <cell r="E56" t="str">
            <v xml:space="preserve">MNSL - MATERNIDADE NSA DE LOURDES </v>
          </cell>
          <cell r="F56" t="str">
            <v>AGENTE DE PORTARIA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9</v>
          </cell>
          <cell r="L56">
            <v>0</v>
          </cell>
          <cell r="M56">
            <v>1413.35</v>
          </cell>
          <cell r="N56">
            <v>1760.69</v>
          </cell>
          <cell r="O56">
            <v>1542.62</v>
          </cell>
          <cell r="P56">
            <v>218.07</v>
          </cell>
        </row>
        <row r="57">
          <cell r="B57" t="str">
            <v>FABIO MARCIO VIEIRA</v>
          </cell>
          <cell r="C57" t="str">
            <v>ASSISTENTE</v>
          </cell>
          <cell r="D57">
            <v>5</v>
          </cell>
          <cell r="E57" t="str">
            <v xml:space="preserve">MNSL - MATERNIDADE NSA DE LOURDES </v>
          </cell>
          <cell r="F57" t="str">
            <v>ASSISTENTE DE CUSTOS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9</v>
          </cell>
          <cell r="L57">
            <v>0</v>
          </cell>
          <cell r="M57">
            <v>2243.48</v>
          </cell>
          <cell r="N57">
            <v>2355.65</v>
          </cell>
          <cell r="O57">
            <v>2163.4499999999998</v>
          </cell>
          <cell r="P57">
            <v>192.2</v>
          </cell>
        </row>
        <row r="58">
          <cell r="B58" t="str">
            <v>NATHALIA KARINNY MARANHAO DE SOUSA COELHO</v>
          </cell>
          <cell r="C58" t="str">
            <v>FISIOTERAPEUTA</v>
          </cell>
          <cell r="D58">
            <v>5</v>
          </cell>
          <cell r="E58" t="str">
            <v xml:space="preserve">MNSL - MATERNIDADE NSA DE LOURDES </v>
          </cell>
          <cell r="F58" t="str">
            <v>FISIOTERAPEUTA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9</v>
          </cell>
          <cell r="L58">
            <v>0</v>
          </cell>
          <cell r="M58">
            <v>2736.27</v>
          </cell>
          <cell r="N58">
            <v>4113.4799999999996</v>
          </cell>
          <cell r="O58">
            <v>3544.27</v>
          </cell>
          <cell r="P58">
            <v>569.21</v>
          </cell>
        </row>
        <row r="59">
          <cell r="B59" t="str">
            <v>MARIA LUIZA SARAIVA DOS SANTOS BASTOS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9</v>
          </cell>
          <cell r="L59">
            <v>0</v>
          </cell>
          <cell r="M59">
            <v>1320.6</v>
          </cell>
          <cell r="N59">
            <v>1925.4</v>
          </cell>
          <cell r="O59">
            <v>1692.68</v>
          </cell>
          <cell r="P59">
            <v>232.72</v>
          </cell>
        </row>
        <row r="60">
          <cell r="B60" t="str">
            <v>JOCIANE PEREIRA BRAGA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9</v>
          </cell>
          <cell r="L60">
            <v>0</v>
          </cell>
          <cell r="M60">
            <v>1320.6</v>
          </cell>
          <cell r="N60">
            <v>1650.63</v>
          </cell>
          <cell r="O60">
            <v>1442.64</v>
          </cell>
          <cell r="P60">
            <v>207.99</v>
          </cell>
        </row>
        <row r="61">
          <cell r="B61" t="str">
            <v>MARIA DOS REIS GOMES DE OLIVEIRA</v>
          </cell>
          <cell r="C61" t="str">
            <v>AUXILIAR</v>
          </cell>
          <cell r="D61">
            <v>5</v>
          </cell>
          <cell r="E61" t="str">
            <v xml:space="preserve">MNSL - MATERNIDADE NSA DE LOURDES </v>
          </cell>
          <cell r="F61" t="str">
            <v>AUXILIAR DE SERVICOS GERAIS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9</v>
          </cell>
          <cell r="L61">
            <v>0</v>
          </cell>
          <cell r="M61">
            <v>1320.6</v>
          </cell>
          <cell r="N61">
            <v>1891.75</v>
          </cell>
          <cell r="O61">
            <v>1662.06</v>
          </cell>
          <cell r="P61">
            <v>229.69</v>
          </cell>
        </row>
        <row r="62">
          <cell r="B62" t="str">
            <v>ANTONIA DE MELO SILVA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9</v>
          </cell>
          <cell r="L62">
            <v>0</v>
          </cell>
          <cell r="M62">
            <v>1320.6</v>
          </cell>
          <cell r="N62">
            <v>1710.45</v>
          </cell>
          <cell r="O62">
            <v>1502.46</v>
          </cell>
          <cell r="P62">
            <v>207.99</v>
          </cell>
        </row>
        <row r="63">
          <cell r="B63" t="str">
            <v>ANTONIA ANTAO DE SOUSA</v>
          </cell>
          <cell r="C63" t="str">
            <v>AUXILIAR</v>
          </cell>
          <cell r="D63">
            <v>5</v>
          </cell>
          <cell r="E63" t="str">
            <v xml:space="preserve">MNSL - MATERNIDADE NSA DE LOURDES </v>
          </cell>
          <cell r="F63" t="str">
            <v>AUXILIAR DE SERVICOS GERAIS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9</v>
          </cell>
          <cell r="L63">
            <v>0</v>
          </cell>
          <cell r="M63">
            <v>1320.6</v>
          </cell>
          <cell r="N63">
            <v>1650.63</v>
          </cell>
          <cell r="O63">
            <v>1442.64</v>
          </cell>
          <cell r="P63">
            <v>207.99</v>
          </cell>
        </row>
        <row r="64">
          <cell r="B64" t="str">
            <v>ELIENI MARIA DE LIMA PAZ</v>
          </cell>
          <cell r="C64" t="str">
            <v>AUXILIAR</v>
          </cell>
          <cell r="D64">
            <v>5</v>
          </cell>
          <cell r="E64" t="str">
            <v xml:space="preserve">MNSL - MATERNIDADE NSA DE LOURDES </v>
          </cell>
          <cell r="F64" t="str">
            <v>AUXILIAR DE SERVICOS GERAIS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9</v>
          </cell>
          <cell r="L64">
            <v>0</v>
          </cell>
          <cell r="M64">
            <v>1320.6</v>
          </cell>
          <cell r="N64">
            <v>1908.57</v>
          </cell>
          <cell r="O64">
            <v>1677.36</v>
          </cell>
          <cell r="P64">
            <v>231.21</v>
          </cell>
        </row>
        <row r="65">
          <cell r="B65" t="str">
            <v>EVA MARIA RODRIGUES DE SOUSA</v>
          </cell>
          <cell r="C65" t="str">
            <v>AUXILIAR</v>
          </cell>
          <cell r="D65">
            <v>5</v>
          </cell>
          <cell r="E65" t="str">
            <v xml:space="preserve">MNSL - MATERNIDADE NSA DE LOURDES </v>
          </cell>
          <cell r="F65" t="str">
            <v>AUXILIAR DE SERVICOS GERAIS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9</v>
          </cell>
          <cell r="L65">
            <v>0</v>
          </cell>
          <cell r="M65">
            <v>1320.6</v>
          </cell>
          <cell r="N65">
            <v>1650.63</v>
          </cell>
          <cell r="O65">
            <v>1442.64</v>
          </cell>
          <cell r="P65">
            <v>207.99</v>
          </cell>
        </row>
        <row r="66">
          <cell r="B66" t="str">
            <v>JOSEFA DE SOUZA OLIVEIRA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9</v>
          </cell>
          <cell r="L66">
            <v>0</v>
          </cell>
          <cell r="M66">
            <v>1320.6</v>
          </cell>
          <cell r="N66">
            <v>1898.89</v>
          </cell>
          <cell r="O66">
            <v>1668.55</v>
          </cell>
          <cell r="P66">
            <v>230.34</v>
          </cell>
        </row>
        <row r="67">
          <cell r="B67" t="str">
            <v>JAILMA DE JESUS ROCHA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9</v>
          </cell>
          <cell r="L67">
            <v>0</v>
          </cell>
          <cell r="M67">
            <v>1320.6</v>
          </cell>
          <cell r="N67">
            <v>1949.73</v>
          </cell>
          <cell r="O67">
            <v>1741.74</v>
          </cell>
          <cell r="P67">
            <v>207.99</v>
          </cell>
        </row>
        <row r="68">
          <cell r="B68" t="str">
            <v>MARIA APARECIDA GUEDES DA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9</v>
          </cell>
          <cell r="L68">
            <v>0</v>
          </cell>
          <cell r="M68">
            <v>1320.6</v>
          </cell>
          <cell r="N68">
            <v>1925.37</v>
          </cell>
          <cell r="O68">
            <v>1692.65</v>
          </cell>
          <cell r="P68">
            <v>232.72</v>
          </cell>
        </row>
        <row r="69">
          <cell r="B69" t="str">
            <v>ROSANGELA LOPES LIBERATO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9</v>
          </cell>
          <cell r="L69">
            <v>0</v>
          </cell>
          <cell r="M69">
            <v>1320.6</v>
          </cell>
          <cell r="N69">
            <v>1863.46</v>
          </cell>
          <cell r="O69">
            <v>1636.31</v>
          </cell>
          <cell r="P69">
            <v>227.15</v>
          </cell>
        </row>
        <row r="70">
          <cell r="B70" t="str">
            <v>RUTILEIA DOS SANTOS SILVA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9</v>
          </cell>
          <cell r="L70">
            <v>0</v>
          </cell>
          <cell r="M70">
            <v>1320.6</v>
          </cell>
          <cell r="N70">
            <v>1650.63</v>
          </cell>
          <cell r="O70">
            <v>1442.64</v>
          </cell>
          <cell r="P70">
            <v>207.99</v>
          </cell>
        </row>
        <row r="71">
          <cell r="B71" t="str">
            <v>VALDIVINO CRISPIM DE SOUZA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9</v>
          </cell>
          <cell r="L71">
            <v>0</v>
          </cell>
          <cell r="M71">
            <v>1320.6</v>
          </cell>
          <cell r="N71">
            <v>1650.63</v>
          </cell>
          <cell r="O71">
            <v>1442.64</v>
          </cell>
          <cell r="P71">
            <v>207.99</v>
          </cell>
        </row>
        <row r="72">
          <cell r="B72" t="str">
            <v>VANESSA ALVES DE LIMA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9</v>
          </cell>
          <cell r="L72">
            <v>0</v>
          </cell>
          <cell r="M72">
            <v>1320.6</v>
          </cell>
          <cell r="N72">
            <v>1925.75</v>
          </cell>
          <cell r="O72">
            <v>1693</v>
          </cell>
          <cell r="P72">
            <v>232.75</v>
          </cell>
        </row>
        <row r="73">
          <cell r="B73" t="str">
            <v>VALDIR CRISPIM DE SOUSA</v>
          </cell>
          <cell r="C73" t="str">
            <v>MAQUEIRO</v>
          </cell>
          <cell r="D73">
            <v>5</v>
          </cell>
          <cell r="E73" t="str">
            <v xml:space="preserve">MNSL - MATERNIDADE NSA DE LOURDES </v>
          </cell>
          <cell r="F73" t="str">
            <v>MAQUEIRO (A)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9</v>
          </cell>
          <cell r="L73">
            <v>0</v>
          </cell>
          <cell r="M73">
            <v>1320.6</v>
          </cell>
          <cell r="N73">
            <v>1650.63</v>
          </cell>
          <cell r="O73">
            <v>1442.64</v>
          </cell>
          <cell r="P73">
            <v>207.99</v>
          </cell>
        </row>
        <row r="74">
          <cell r="B74" t="str">
            <v>MANOEL DA SILVA SANTANA</v>
          </cell>
          <cell r="C74" t="str">
            <v>MAQUEIRO</v>
          </cell>
          <cell r="D74">
            <v>5</v>
          </cell>
          <cell r="E74" t="str">
            <v xml:space="preserve">MNSL - MATERNIDADE NSA DE LOURDES </v>
          </cell>
          <cell r="F74" t="str">
            <v>MAQUEIRO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9</v>
          </cell>
          <cell r="L74">
            <v>0</v>
          </cell>
          <cell r="M74">
            <v>1320.6</v>
          </cell>
          <cell r="N74">
            <v>1710.45</v>
          </cell>
          <cell r="O74">
            <v>1502.46</v>
          </cell>
          <cell r="P74">
            <v>207.99</v>
          </cell>
        </row>
        <row r="75">
          <cell r="B75" t="str">
            <v>MAXSUELL GALDINO DE ASSIS</v>
          </cell>
          <cell r="C75" t="str">
            <v>MAQUEIRO</v>
          </cell>
          <cell r="D75">
            <v>5</v>
          </cell>
          <cell r="E75" t="str">
            <v xml:space="preserve">MNSL - MATERNIDADE NSA DE LOURDES </v>
          </cell>
          <cell r="F75" t="str">
            <v>MAQUEIRO (A)</v>
          </cell>
          <cell r="G75" t="str">
            <v>N</v>
          </cell>
          <cell r="H75" t="str">
            <v>D</v>
          </cell>
          <cell r="I75">
            <v>799.01</v>
          </cell>
          <cell r="J75">
            <v>2023</v>
          </cell>
          <cell r="K75">
            <v>9</v>
          </cell>
          <cell r="L75">
            <v>599.26</v>
          </cell>
          <cell r="M75">
            <v>1320.6</v>
          </cell>
          <cell r="N75">
            <v>1842.64</v>
          </cell>
          <cell r="O75">
            <v>0</v>
          </cell>
          <cell r="P75">
            <v>1842.64</v>
          </cell>
        </row>
        <row r="76">
          <cell r="B76" t="str">
            <v>MATHEUS VINICIUS CARVALHO DE AMORIM</v>
          </cell>
          <cell r="C76" t="str">
            <v>MAQUEIRO</v>
          </cell>
          <cell r="D76">
            <v>5</v>
          </cell>
          <cell r="E76" t="str">
            <v xml:space="preserve">MNSL - MATERNIDADE NSA DE LOURDES </v>
          </cell>
          <cell r="F76" t="str">
            <v>MAQUEIRO (A)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9</v>
          </cell>
          <cell r="L76">
            <v>0</v>
          </cell>
          <cell r="M76">
            <v>1320.6</v>
          </cell>
          <cell r="N76">
            <v>1868.23</v>
          </cell>
          <cell r="O76">
            <v>1640.65</v>
          </cell>
          <cell r="P76">
            <v>227.58</v>
          </cell>
        </row>
        <row r="77">
          <cell r="B77" t="str">
            <v>ROBERTO ELIAS DOS SANTOS</v>
          </cell>
          <cell r="C77" t="str">
            <v>TÉCNICO (A)</v>
          </cell>
          <cell r="D77">
            <v>5</v>
          </cell>
          <cell r="E77" t="str">
            <v xml:space="preserve">MNSL - MATERNIDADE NSA DE LOURDES </v>
          </cell>
          <cell r="F77" t="str">
            <v>TECNICO (A) DE ENFERMAGEM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9</v>
          </cell>
          <cell r="L77">
            <v>0</v>
          </cell>
          <cell r="M77">
            <v>1868.63</v>
          </cell>
          <cell r="N77">
            <v>2388.14</v>
          </cell>
          <cell r="O77">
            <v>2193.0100000000002</v>
          </cell>
          <cell r="P77">
            <v>195.13</v>
          </cell>
        </row>
        <row r="78">
          <cell r="B78" t="str">
            <v>IVALDA PEREIRA MARTINS</v>
          </cell>
          <cell r="C78" t="str">
            <v>TÉCNICO (A)</v>
          </cell>
          <cell r="D78">
            <v>5</v>
          </cell>
          <cell r="E78" t="str">
            <v xml:space="preserve">MNSL - MATERNIDADE NSA DE LOURDES 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9</v>
          </cell>
          <cell r="L78">
            <v>0</v>
          </cell>
          <cell r="M78">
            <v>1868.63</v>
          </cell>
          <cell r="N78">
            <v>2507.77</v>
          </cell>
          <cell r="O78">
            <v>2190.08</v>
          </cell>
          <cell r="P78">
            <v>317.69</v>
          </cell>
        </row>
        <row r="79">
          <cell r="B79" t="str">
            <v>SAMUEL SOUZA ALVES</v>
          </cell>
          <cell r="C79" t="str">
            <v>TÉCNICO (A)</v>
          </cell>
          <cell r="D79">
            <v>5</v>
          </cell>
          <cell r="E79" t="str">
            <v xml:space="preserve">MNSL - MATERNIDADE NSA DE LOURDES </v>
          </cell>
          <cell r="F79" t="str">
            <v>TECNICO (A) DE LABORATORIO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9</v>
          </cell>
          <cell r="L79">
            <v>0</v>
          </cell>
          <cell r="M79">
            <v>2278.91</v>
          </cell>
          <cell r="N79">
            <v>2740.05</v>
          </cell>
          <cell r="O79">
            <v>2508.19</v>
          </cell>
          <cell r="P79">
            <v>231.86</v>
          </cell>
        </row>
        <row r="80">
          <cell r="B80" t="str">
            <v>ALEXSANDER REZENDE SOUZA</v>
          </cell>
          <cell r="C80" t="str">
            <v>TÉCNICO (A)</v>
          </cell>
          <cell r="D80">
            <v>5</v>
          </cell>
          <cell r="E80" t="str">
            <v xml:space="preserve">MNSL - MATERNIDADE NSA DE LOURDES 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9</v>
          </cell>
          <cell r="L80">
            <v>0</v>
          </cell>
          <cell r="M80">
            <v>1868.63</v>
          </cell>
          <cell r="N80">
            <v>2358.06</v>
          </cell>
          <cell r="O80">
            <v>2165.64</v>
          </cell>
          <cell r="P80">
            <v>192.42</v>
          </cell>
        </row>
        <row r="81">
          <cell r="B81" t="str">
            <v>AMURIEL CESARIO ALVES DE SOUZA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9</v>
          </cell>
          <cell r="L81">
            <v>0</v>
          </cell>
          <cell r="M81">
            <v>1868.63</v>
          </cell>
          <cell r="N81">
            <v>2358.06</v>
          </cell>
          <cell r="O81">
            <v>2165.64</v>
          </cell>
          <cell r="P81">
            <v>192.42</v>
          </cell>
        </row>
        <row r="82">
          <cell r="B82" t="str">
            <v>MARCILENE LUCIA DE OLIVEIRA CARVALHO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9</v>
          </cell>
          <cell r="L82">
            <v>0</v>
          </cell>
          <cell r="M82">
            <v>1868.63</v>
          </cell>
          <cell r="N82">
            <v>2586.7199999999998</v>
          </cell>
          <cell r="O82">
            <v>2373.2600000000002</v>
          </cell>
          <cell r="P82">
            <v>213.46</v>
          </cell>
        </row>
        <row r="83">
          <cell r="B83" t="str">
            <v>VANDERLEI FRANCISCO BARBOSA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OFICIAL DE MANUTENÇÃO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9</v>
          </cell>
          <cell r="L83">
            <v>0</v>
          </cell>
          <cell r="M83">
            <v>2050</v>
          </cell>
          <cell r="N83">
            <v>2767.5</v>
          </cell>
          <cell r="O83">
            <v>2532.35</v>
          </cell>
          <cell r="P83">
            <v>235.15</v>
          </cell>
        </row>
        <row r="84">
          <cell r="B84" t="str">
            <v>RENATO GRACIANO DE SOUZA</v>
          </cell>
          <cell r="C84" t="str">
            <v>GERENTE</v>
          </cell>
          <cell r="D84">
            <v>5</v>
          </cell>
          <cell r="E84" t="str">
            <v xml:space="preserve">MNSL - MATERNIDADE NSA DE LOURDES </v>
          </cell>
          <cell r="F84" t="str">
            <v>GERENTE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9</v>
          </cell>
          <cell r="L84">
            <v>0</v>
          </cell>
          <cell r="M84">
            <v>6666.67</v>
          </cell>
          <cell r="N84">
            <v>8333.33</v>
          </cell>
          <cell r="O84">
            <v>6276.31</v>
          </cell>
          <cell r="P84">
            <v>2057.02</v>
          </cell>
        </row>
        <row r="85">
          <cell r="B85" t="str">
            <v>ALESSANDRA MARIA GARCIA</v>
          </cell>
          <cell r="C85" t="str">
            <v>ENFERMEIRO (A)</v>
          </cell>
          <cell r="D85">
            <v>5</v>
          </cell>
          <cell r="E85" t="str">
            <v xml:space="preserve">MNSL - MATERNIDADE NSA DE LOURDES 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9</v>
          </cell>
          <cell r="L85">
            <v>0</v>
          </cell>
          <cell r="M85">
            <v>3085</v>
          </cell>
          <cell r="N85">
            <v>3503.25</v>
          </cell>
          <cell r="O85">
            <v>3103.93</v>
          </cell>
          <cell r="P85">
            <v>399.32</v>
          </cell>
        </row>
        <row r="86">
          <cell r="B86" t="str">
            <v>ANA CLARA LIMA GUIMARAES</v>
          </cell>
          <cell r="C86" t="str">
            <v>ENFERMEIRO (A)</v>
          </cell>
          <cell r="D86">
            <v>5</v>
          </cell>
          <cell r="E86" t="str">
            <v xml:space="preserve">MNSL - MATERNIDADE NSA DE LOURDES 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9</v>
          </cell>
          <cell r="L86">
            <v>0</v>
          </cell>
          <cell r="M86">
            <v>3085</v>
          </cell>
          <cell r="N86">
            <v>3503.25</v>
          </cell>
          <cell r="O86">
            <v>3103.93</v>
          </cell>
          <cell r="P86">
            <v>399.32</v>
          </cell>
        </row>
        <row r="87">
          <cell r="B87" t="str">
            <v>JESSICA FERNANDA DA SILVA OLIVEIRA</v>
          </cell>
          <cell r="C87" t="str">
            <v>ENFERMEIRO (A)</v>
          </cell>
          <cell r="D87">
            <v>5</v>
          </cell>
          <cell r="E87" t="str">
            <v xml:space="preserve">MNSL - MATERNIDADE NSA DE LOURDES </v>
          </cell>
          <cell r="F87" t="str">
            <v>ENFERMEIRO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9</v>
          </cell>
          <cell r="L87">
            <v>0</v>
          </cell>
          <cell r="M87">
            <v>3085</v>
          </cell>
          <cell r="N87">
            <v>3917.41</v>
          </cell>
          <cell r="O87">
            <v>3405.06</v>
          </cell>
          <cell r="P87">
            <v>512.35</v>
          </cell>
        </row>
        <row r="88">
          <cell r="B88" t="str">
            <v>GABRIELA DE FREITAS LOPES</v>
          </cell>
          <cell r="C88" t="str">
            <v>TÉCNICO (A)</v>
          </cell>
          <cell r="D88">
            <v>5</v>
          </cell>
          <cell r="E88" t="str">
            <v xml:space="preserve">MNSL - MATERNIDADE NSA DE LOURDES </v>
          </cell>
          <cell r="F88" t="str">
            <v>TECNICO (A) DE ENFERMAGEM</v>
          </cell>
          <cell r="G88" t="str">
            <v>N</v>
          </cell>
          <cell r="H88" t="str">
            <v>E</v>
          </cell>
          <cell r="I88">
            <v>0</v>
          </cell>
          <cell r="J88">
            <v>2023</v>
          </cell>
          <cell r="K88">
            <v>9</v>
          </cell>
          <cell r="L88">
            <v>0</v>
          </cell>
          <cell r="M88">
            <v>1868.63</v>
          </cell>
          <cell r="N88">
            <v>2485.9699999999998</v>
          </cell>
          <cell r="O88">
            <v>2282.04</v>
          </cell>
          <cell r="P88">
            <v>203.93</v>
          </cell>
        </row>
        <row r="89">
          <cell r="B89" t="str">
            <v>OZAILDE FERREIRA REIS</v>
          </cell>
          <cell r="C89" t="str">
            <v>TÉCNICO (A)</v>
          </cell>
          <cell r="D89">
            <v>5</v>
          </cell>
          <cell r="E89" t="str">
            <v xml:space="preserve">MNSL - MATERNIDADE NSA DE LOURDES 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9</v>
          </cell>
          <cell r="L89">
            <v>0</v>
          </cell>
          <cell r="M89">
            <v>1868.63</v>
          </cell>
          <cell r="N89">
            <v>2226.06</v>
          </cell>
          <cell r="O89">
            <v>2045.52</v>
          </cell>
          <cell r="P89">
            <v>180.54</v>
          </cell>
        </row>
        <row r="90">
          <cell r="B90" t="str">
            <v>BARBARA DOS SANTOS NEVES</v>
          </cell>
          <cell r="C90" t="str">
            <v>TÉCNICO (A)</v>
          </cell>
          <cell r="D90">
            <v>5</v>
          </cell>
          <cell r="E90" t="str">
            <v xml:space="preserve">MNSL - MATERNIDADE NSA DE LOURDES </v>
          </cell>
          <cell r="F90" t="str">
            <v>TECNICO (A) DE ENFERMAGEM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9</v>
          </cell>
          <cell r="L90">
            <v>0</v>
          </cell>
          <cell r="M90">
            <v>1868.63</v>
          </cell>
          <cell r="N90">
            <v>2388.14</v>
          </cell>
          <cell r="O90">
            <v>2080.89</v>
          </cell>
          <cell r="P90">
            <v>307.25</v>
          </cell>
        </row>
        <row r="91">
          <cell r="B91" t="str">
            <v>MARIA APARECIDA RODRIGUES</v>
          </cell>
          <cell r="C91" t="str">
            <v>TÉCNICO (A)</v>
          </cell>
          <cell r="D91">
            <v>5</v>
          </cell>
          <cell r="E91" t="str">
            <v xml:space="preserve">MNSL - MATERNIDADE NSA DE LOURDES 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9</v>
          </cell>
          <cell r="L91">
            <v>0</v>
          </cell>
          <cell r="M91">
            <v>1868.63</v>
          </cell>
          <cell r="N91">
            <v>2375.67</v>
          </cell>
          <cell r="O91">
            <v>2073.85</v>
          </cell>
          <cell r="P91">
            <v>301.82</v>
          </cell>
        </row>
        <row r="92">
          <cell r="B92" t="str">
            <v>LETICIA DOS SANTOS CAMPOS</v>
          </cell>
          <cell r="C92" t="str">
            <v>ENFERMEIRO (A)</v>
          </cell>
          <cell r="D92">
            <v>5</v>
          </cell>
          <cell r="E92" t="str">
            <v xml:space="preserve">MNSL - MATERNIDADE NSA DE LOURDES </v>
          </cell>
          <cell r="F92" t="str">
            <v>ENFERMEIRO (A) OBSTETRA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9</v>
          </cell>
          <cell r="L92">
            <v>0</v>
          </cell>
          <cell r="M92">
            <v>3719.63</v>
          </cell>
          <cell r="N92">
            <v>4541.57</v>
          </cell>
          <cell r="O92">
            <v>3895.15</v>
          </cell>
          <cell r="P92">
            <v>646.41999999999996</v>
          </cell>
        </row>
        <row r="93">
          <cell r="B93" t="str">
            <v>MARIANA CAIXETA BASTOS</v>
          </cell>
          <cell r="C93" t="str">
            <v>ASSISTENTE SOCIAL</v>
          </cell>
          <cell r="D93">
            <v>5</v>
          </cell>
          <cell r="E93" t="str">
            <v xml:space="preserve">MNSL - MATERNIDADE NSA DE LOURDES </v>
          </cell>
          <cell r="F93" t="str">
            <v>ASSISTENTE SOCIAL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9</v>
          </cell>
          <cell r="L93">
            <v>0</v>
          </cell>
          <cell r="M93">
            <v>2884.69</v>
          </cell>
          <cell r="N93">
            <v>3556.92</v>
          </cell>
          <cell r="O93">
            <v>3143.11</v>
          </cell>
          <cell r="P93">
            <v>413.81</v>
          </cell>
        </row>
        <row r="94">
          <cell r="B94" t="str">
            <v>WILLIAM PAULINO E SILVA</v>
          </cell>
          <cell r="C94" t="str">
            <v>ASSISTENTE</v>
          </cell>
          <cell r="D94">
            <v>5</v>
          </cell>
          <cell r="E94" t="str">
            <v xml:space="preserve">MNSL - MATERNIDADE NSA DE LOURDES </v>
          </cell>
          <cell r="F94" t="str">
            <v>ASSISTENTE ADMINISTRATIVO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9</v>
          </cell>
          <cell r="L94">
            <v>0</v>
          </cell>
          <cell r="M94">
            <v>1868.63</v>
          </cell>
          <cell r="N94">
            <v>2571.61</v>
          </cell>
          <cell r="O94">
            <v>2247.85</v>
          </cell>
          <cell r="P94">
            <v>323.76</v>
          </cell>
        </row>
        <row r="95">
          <cell r="B95" t="str">
            <v>THAYLINE RAMOS DOS SANTOS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9</v>
          </cell>
          <cell r="L95">
            <v>0</v>
          </cell>
          <cell r="M95">
            <v>1868.63</v>
          </cell>
          <cell r="N95">
            <v>2322.42</v>
          </cell>
          <cell r="O95">
            <v>1927.12</v>
          </cell>
          <cell r="P95">
            <v>395.3</v>
          </cell>
        </row>
        <row r="96">
          <cell r="B96" t="str">
            <v>JHON WARLEY LINO LOREDO</v>
          </cell>
          <cell r="C96" t="str">
            <v>ASSISTENTE</v>
          </cell>
          <cell r="D96">
            <v>5</v>
          </cell>
          <cell r="E96" t="str">
            <v xml:space="preserve">MNSL - MATERNIDADE NSA DE LOURDES </v>
          </cell>
          <cell r="F96" t="str">
            <v>ASSISTENTE DE TI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9</v>
          </cell>
          <cell r="L96">
            <v>0</v>
          </cell>
          <cell r="M96">
            <v>1868.63</v>
          </cell>
          <cell r="N96">
            <v>1962.06</v>
          </cell>
          <cell r="O96">
            <v>1805.28</v>
          </cell>
          <cell r="P96">
            <v>156.78</v>
          </cell>
        </row>
        <row r="97">
          <cell r="B97" t="str">
            <v>JOAS SANTANA NASCIMENTO</v>
          </cell>
          <cell r="C97" t="str">
            <v>ASSISTENTE</v>
          </cell>
          <cell r="D97">
            <v>5</v>
          </cell>
          <cell r="E97" t="str">
            <v xml:space="preserve">MNSL - MATERNIDADE NSA DE LOURDES </v>
          </cell>
          <cell r="F97" t="str">
            <v>ASSISTENTE DE TI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9</v>
          </cell>
          <cell r="L97">
            <v>0</v>
          </cell>
          <cell r="M97">
            <v>1868.63</v>
          </cell>
          <cell r="N97">
            <v>1962.06</v>
          </cell>
          <cell r="O97">
            <v>1693.16</v>
          </cell>
          <cell r="P97">
            <v>268.89999999999998</v>
          </cell>
        </row>
        <row r="98">
          <cell r="B98" t="str">
            <v>MARIA CLARA PIRES</v>
          </cell>
          <cell r="C98" t="str">
            <v>TÉCNICO (A)</v>
          </cell>
          <cell r="D98">
            <v>5</v>
          </cell>
          <cell r="E98" t="str">
            <v xml:space="preserve">MNSL - MATERNIDADE NSA DE LOURDES </v>
          </cell>
          <cell r="F98" t="str">
            <v>TECNICO (A) DE RADIOLOGIA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9</v>
          </cell>
          <cell r="L98">
            <v>0</v>
          </cell>
          <cell r="M98">
            <v>2824.64</v>
          </cell>
          <cell r="N98">
            <v>3954.5</v>
          </cell>
          <cell r="O98">
            <v>3299.72</v>
          </cell>
          <cell r="P98">
            <v>654.78</v>
          </cell>
        </row>
        <row r="99">
          <cell r="B99" t="str">
            <v>JOAO BATISTA MACEDO</v>
          </cell>
          <cell r="C99" t="str">
            <v>AUXILIAR</v>
          </cell>
          <cell r="D99">
            <v>5</v>
          </cell>
          <cell r="E99" t="str">
            <v xml:space="preserve">MNSL - MATERNIDADE NSA DE LOURDES </v>
          </cell>
          <cell r="F99" t="str">
            <v>AUXILIAR ADMINISTRATIVO</v>
          </cell>
          <cell r="G99" t="str">
            <v>N</v>
          </cell>
          <cell r="H99" t="str">
            <v>D</v>
          </cell>
          <cell r="I99">
            <v>2388.85</v>
          </cell>
          <cell r="J99">
            <v>2023</v>
          </cell>
          <cell r="K99">
            <v>9</v>
          </cell>
          <cell r="L99">
            <v>1612.74</v>
          </cell>
          <cell r="M99">
            <v>1794.79</v>
          </cell>
          <cell r="N99">
            <v>5672.49</v>
          </cell>
          <cell r="O99">
            <v>0</v>
          </cell>
          <cell r="P99">
            <v>5672.49</v>
          </cell>
        </row>
        <row r="100">
          <cell r="B100" t="str">
            <v>ALENICE LIMA DE ALMEIDA</v>
          </cell>
          <cell r="C100" t="str">
            <v>TÉCNICO (A)</v>
          </cell>
          <cell r="D100">
            <v>5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9</v>
          </cell>
          <cell r="L100">
            <v>0</v>
          </cell>
          <cell r="M100">
            <v>1868.63</v>
          </cell>
          <cell r="N100">
            <v>2358.06</v>
          </cell>
          <cell r="O100">
            <v>2165.64</v>
          </cell>
          <cell r="P100">
            <v>192.42</v>
          </cell>
        </row>
        <row r="101">
          <cell r="B101" t="str">
            <v>ANA LUCIA SILVA SANTOS</v>
          </cell>
          <cell r="C101" t="str">
            <v>AUXILIAR</v>
          </cell>
          <cell r="D101">
            <v>5</v>
          </cell>
          <cell r="E101" t="str">
            <v xml:space="preserve">MNSL - MATERNIDADE NSA DE LOURDES </v>
          </cell>
          <cell r="F101" t="str">
            <v>AUXILIAR DE LABORATORIO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9</v>
          </cell>
          <cell r="L101">
            <v>0</v>
          </cell>
          <cell r="M101">
            <v>1320.6</v>
          </cell>
          <cell r="N101">
            <v>1650.63</v>
          </cell>
          <cell r="O101">
            <v>1442.64</v>
          </cell>
          <cell r="P101">
            <v>207.99</v>
          </cell>
        </row>
        <row r="102">
          <cell r="B102" t="str">
            <v>MARIA SANTANA DE SOUZA</v>
          </cell>
          <cell r="C102" t="str">
            <v>ENFERMEIRO (A)</v>
          </cell>
          <cell r="D102">
            <v>5</v>
          </cell>
          <cell r="E102" t="str">
            <v xml:space="preserve">MNSL - MATERNIDADE NSA DE LOURDES </v>
          </cell>
          <cell r="F102" t="str">
            <v>ENFERMEIRO (A)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9</v>
          </cell>
          <cell r="L102">
            <v>0</v>
          </cell>
          <cell r="M102">
            <v>3085</v>
          </cell>
          <cell r="N102">
            <v>4119.12</v>
          </cell>
          <cell r="O102">
            <v>3548.28</v>
          </cell>
          <cell r="P102">
            <v>570.84</v>
          </cell>
        </row>
        <row r="103">
          <cell r="B103" t="str">
            <v>FERNANDA OLIVEIRA DA SILVA</v>
          </cell>
          <cell r="C103" t="str">
            <v>ENFERMEIRO (A)</v>
          </cell>
          <cell r="D103">
            <v>5</v>
          </cell>
          <cell r="E103" t="str">
            <v xml:space="preserve">MNSL - MATERNIDADE NSA DE LOURDES </v>
          </cell>
          <cell r="F103" t="str">
            <v>ENFERMEIRO (A)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9</v>
          </cell>
          <cell r="L103">
            <v>0</v>
          </cell>
          <cell r="M103">
            <v>3085</v>
          </cell>
          <cell r="N103">
            <v>3542.61</v>
          </cell>
          <cell r="O103">
            <v>3132.66</v>
          </cell>
          <cell r="P103">
            <v>409.95</v>
          </cell>
        </row>
        <row r="104">
          <cell r="B104" t="str">
            <v>BRUNA VICTOR FERREIRA</v>
          </cell>
          <cell r="C104" t="str">
            <v>ENFERMEIRO (A)</v>
          </cell>
          <cell r="D104">
            <v>5</v>
          </cell>
          <cell r="E104" t="str">
            <v xml:space="preserve">MNSL - MATERNIDADE NSA DE LOURDES </v>
          </cell>
          <cell r="F104" t="str">
            <v>ENFERMEIRO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9</v>
          </cell>
          <cell r="L104">
            <v>0</v>
          </cell>
          <cell r="M104">
            <v>3085</v>
          </cell>
          <cell r="N104">
            <v>3960.24</v>
          </cell>
          <cell r="O104">
            <v>3435.47</v>
          </cell>
          <cell r="P104">
            <v>524.77</v>
          </cell>
        </row>
        <row r="105">
          <cell r="B105" t="str">
            <v>GLEICE APARECIDA RODRIGUES</v>
          </cell>
          <cell r="C105" t="str">
            <v>FISIOTERAPEUTA</v>
          </cell>
          <cell r="D105">
            <v>5</v>
          </cell>
          <cell r="E105" t="str">
            <v xml:space="preserve">MNSL - MATERNIDADE NSA DE LOURDES </v>
          </cell>
          <cell r="F105" t="str">
            <v>FISIOTERAPEUTA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9</v>
          </cell>
          <cell r="L105">
            <v>0</v>
          </cell>
          <cell r="M105">
            <v>2736.27</v>
          </cell>
          <cell r="N105">
            <v>3822.05</v>
          </cell>
          <cell r="O105">
            <v>3336.65</v>
          </cell>
          <cell r="P105">
            <v>485.4</v>
          </cell>
        </row>
        <row r="106">
          <cell r="B106" t="str">
            <v>FERNANDA MARINHO LIMA</v>
          </cell>
          <cell r="C106" t="str">
            <v>FARMACÊUTICO</v>
          </cell>
          <cell r="D106">
            <v>5</v>
          </cell>
          <cell r="E106" t="str">
            <v xml:space="preserve">MNSL - MATERNIDADE NSA DE LOURDES </v>
          </cell>
          <cell r="F106" t="str">
            <v>FARMACEUTICO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9</v>
          </cell>
          <cell r="L106">
            <v>0</v>
          </cell>
          <cell r="M106">
            <v>3175.46</v>
          </cell>
          <cell r="N106">
            <v>3673.34</v>
          </cell>
          <cell r="O106">
            <v>3099.91</v>
          </cell>
          <cell r="P106">
            <v>573.42999999999995</v>
          </cell>
        </row>
        <row r="107">
          <cell r="B107" t="str">
            <v>KELLY RODRIGUES DOS SANTOS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 OBSTETRA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9</v>
          </cell>
          <cell r="L107">
            <v>0</v>
          </cell>
          <cell r="M107">
            <v>3719.63</v>
          </cell>
          <cell r="N107">
            <v>4589.0200000000004</v>
          </cell>
          <cell r="O107">
            <v>3887.9</v>
          </cell>
          <cell r="P107">
            <v>701.12</v>
          </cell>
        </row>
        <row r="108">
          <cell r="B108" t="str">
            <v>FRANCISCA FRANCINEIA DOS SANTOS</v>
          </cell>
          <cell r="C108" t="str">
            <v>ENFERMEIRO (A)</v>
          </cell>
          <cell r="D108">
            <v>5</v>
          </cell>
          <cell r="E108" t="str">
            <v xml:space="preserve">MNSL - MATERNIDADE NSA DE LOURDES </v>
          </cell>
          <cell r="F108" t="str">
            <v>ENFERMEIRO (A) OBSTETRA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9</v>
          </cell>
          <cell r="L108">
            <v>0</v>
          </cell>
          <cell r="M108">
            <v>3719.63</v>
          </cell>
          <cell r="N108">
            <v>5191.5</v>
          </cell>
          <cell r="O108">
            <v>4246.8</v>
          </cell>
          <cell r="P108">
            <v>944.7</v>
          </cell>
        </row>
        <row r="109">
          <cell r="B109" t="str">
            <v>GUILHERME DE FARIA LIMA</v>
          </cell>
          <cell r="C109" t="str">
            <v>AUXILIAR</v>
          </cell>
          <cell r="D109">
            <v>5</v>
          </cell>
          <cell r="E109" t="str">
            <v xml:space="preserve">MNSL - MATERNIDADE NSA DE LOURDES </v>
          </cell>
          <cell r="F109" t="str">
            <v>AUXILIAR DE FARMACIA</v>
          </cell>
          <cell r="G109" t="str">
            <v>N</v>
          </cell>
          <cell r="H109" t="str">
            <v>D</v>
          </cell>
          <cell r="I109">
            <v>2730.24</v>
          </cell>
          <cell r="J109">
            <v>2023</v>
          </cell>
          <cell r="K109">
            <v>9</v>
          </cell>
          <cell r="L109">
            <v>1365.12</v>
          </cell>
          <cell r="M109">
            <v>1698.74</v>
          </cell>
          <cell r="N109">
            <v>4436.6400000000003</v>
          </cell>
          <cell r="O109">
            <v>0</v>
          </cell>
          <cell r="P109">
            <v>4436.6400000000003</v>
          </cell>
        </row>
        <row r="110">
          <cell r="B110" t="str">
            <v>GABRIELA DOS ANJOS CARVALHO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</v>
          </cell>
          <cell r="G110" t="str">
            <v>N</v>
          </cell>
          <cell r="H110" t="str">
            <v>E</v>
          </cell>
          <cell r="I110">
            <v>0</v>
          </cell>
          <cell r="J110">
            <v>2023</v>
          </cell>
          <cell r="K110">
            <v>9</v>
          </cell>
          <cell r="L110">
            <v>0</v>
          </cell>
          <cell r="M110">
            <v>3085</v>
          </cell>
          <cell r="N110">
            <v>3551.29</v>
          </cell>
          <cell r="O110">
            <v>3166.05</v>
          </cell>
          <cell r="P110">
            <v>385.24</v>
          </cell>
        </row>
        <row r="111">
          <cell r="B111" t="str">
            <v>ANA CASSIA ALVES COSTA</v>
          </cell>
          <cell r="C111" t="str">
            <v>ASSISTENTE</v>
          </cell>
          <cell r="D111">
            <v>5</v>
          </cell>
          <cell r="E111" t="str">
            <v xml:space="preserve">MNSL - MATERNIDADE NSA DE LOURDES </v>
          </cell>
          <cell r="F111" t="str">
            <v>ASSISTENTE ADMINISTRATIVO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9</v>
          </cell>
          <cell r="L111">
            <v>0</v>
          </cell>
          <cell r="M111">
            <v>1868.63</v>
          </cell>
          <cell r="N111">
            <v>2154.0300000000002</v>
          </cell>
          <cell r="O111">
            <v>1809.42</v>
          </cell>
          <cell r="P111">
            <v>344.61</v>
          </cell>
        </row>
        <row r="112">
          <cell r="B112" t="str">
            <v>ANA CAROLINA BORGES RODRIGUES QUINTANILHA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9</v>
          </cell>
          <cell r="L112">
            <v>0</v>
          </cell>
          <cell r="M112">
            <v>3085</v>
          </cell>
          <cell r="N112">
            <v>3896.74</v>
          </cell>
          <cell r="O112">
            <v>3423.78</v>
          </cell>
          <cell r="P112">
            <v>472.96</v>
          </cell>
        </row>
        <row r="113">
          <cell r="B113" t="str">
            <v>SUSY XAVIER SILVA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9</v>
          </cell>
          <cell r="L113">
            <v>0</v>
          </cell>
          <cell r="M113">
            <v>3085</v>
          </cell>
          <cell r="N113">
            <v>3975</v>
          </cell>
          <cell r="O113">
            <v>3452.55</v>
          </cell>
          <cell r="P113">
            <v>522.45000000000005</v>
          </cell>
        </row>
        <row r="114">
          <cell r="B114" t="str">
            <v>TIAGO PEREIRA DE SANT ANA</v>
          </cell>
          <cell r="C114" t="str">
            <v>ANALISTA</v>
          </cell>
          <cell r="D114">
            <v>5</v>
          </cell>
          <cell r="E114" t="str">
            <v xml:space="preserve">MNSL - MATERNIDADE NSA DE LOURDES </v>
          </cell>
          <cell r="F114" t="str">
            <v>ANALISTA ADMINISTRATIVO PLENO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9</v>
          </cell>
          <cell r="L114">
            <v>0</v>
          </cell>
          <cell r="M114">
            <v>3739.17</v>
          </cell>
          <cell r="N114">
            <v>3926.13</v>
          </cell>
          <cell r="O114">
            <v>2475.5300000000002</v>
          </cell>
          <cell r="P114">
            <v>1450.6</v>
          </cell>
        </row>
        <row r="115">
          <cell r="B115" t="str">
            <v>GERALDA DIVINA DOS SANTOS</v>
          </cell>
          <cell r="C115" t="str">
            <v>TÉCNICO (A)</v>
          </cell>
          <cell r="D115">
            <v>5</v>
          </cell>
          <cell r="E115" t="str">
            <v xml:space="preserve">MNSL - MATERNIDADE NSA DE LOURDES 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9</v>
          </cell>
          <cell r="L115">
            <v>0</v>
          </cell>
          <cell r="M115">
            <v>1868.63</v>
          </cell>
          <cell r="N115">
            <v>2226.06</v>
          </cell>
          <cell r="O115">
            <v>2045.52</v>
          </cell>
          <cell r="P115">
            <v>180.54</v>
          </cell>
        </row>
        <row r="116">
          <cell r="B116" t="str">
            <v>KAYLANE VITORIA SANTOS CARNEIRO</v>
          </cell>
          <cell r="C116" t="str">
            <v>ASSISTENTE</v>
          </cell>
          <cell r="D116">
            <v>5</v>
          </cell>
          <cell r="E116" t="str">
            <v xml:space="preserve">MNSL - MATERNIDADE NSA DE LOURDES </v>
          </cell>
          <cell r="F116" t="str">
            <v>ASSISTENTE ADMINISTRATIVO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9</v>
          </cell>
          <cell r="L116">
            <v>0</v>
          </cell>
          <cell r="M116">
            <v>1868.63</v>
          </cell>
          <cell r="N116">
            <v>2226.06</v>
          </cell>
          <cell r="O116">
            <v>1933.4</v>
          </cell>
          <cell r="P116">
            <v>292.66000000000003</v>
          </cell>
        </row>
        <row r="117">
          <cell r="B117" t="str">
            <v>BRENDA CASTILHO NERIS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9</v>
          </cell>
          <cell r="L117">
            <v>0</v>
          </cell>
          <cell r="M117">
            <v>3771.03</v>
          </cell>
          <cell r="N117">
            <v>4223.58</v>
          </cell>
          <cell r="O117">
            <v>3622.45</v>
          </cell>
          <cell r="P117">
            <v>601.13</v>
          </cell>
        </row>
        <row r="118">
          <cell r="B118" t="str">
            <v>WINNY SILVEIRA ARANTES ALCOVIAS</v>
          </cell>
          <cell r="C118" t="str">
            <v>COORDENADOR (A)</v>
          </cell>
          <cell r="D118">
            <v>5</v>
          </cell>
          <cell r="E118" t="str">
            <v xml:space="preserve">MNSL - MATERNIDADE NSA DE LOURDES </v>
          </cell>
          <cell r="F118" t="str">
            <v>COORDENADOR (A) DE ENFERMAGEM</v>
          </cell>
          <cell r="G118" t="str">
            <v>N</v>
          </cell>
          <cell r="H118" t="str">
            <v>A</v>
          </cell>
          <cell r="I118">
            <v>3242.41</v>
          </cell>
          <cell r="J118">
            <v>2023</v>
          </cell>
          <cell r="K118">
            <v>9</v>
          </cell>
          <cell r="L118">
            <v>0</v>
          </cell>
          <cell r="M118">
            <v>3428.2</v>
          </cell>
          <cell r="N118">
            <v>5674.22</v>
          </cell>
          <cell r="O118">
            <v>2103.66</v>
          </cell>
          <cell r="P118">
            <v>3570.56</v>
          </cell>
        </row>
        <row r="119">
          <cell r="B119" t="str">
            <v>ALESSANDRA MORAIS PINHEIRO NOLASCO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9</v>
          </cell>
          <cell r="L119">
            <v>0</v>
          </cell>
          <cell r="M119">
            <v>3085</v>
          </cell>
          <cell r="N119">
            <v>3503.25</v>
          </cell>
          <cell r="O119">
            <v>3103.93</v>
          </cell>
          <cell r="P119">
            <v>399.32</v>
          </cell>
        </row>
        <row r="120">
          <cell r="B120" t="str">
            <v>DAYANNA MOTA DA SILVA</v>
          </cell>
          <cell r="C120" t="str">
            <v>TÉCNICO (A)</v>
          </cell>
          <cell r="D120">
            <v>5</v>
          </cell>
          <cell r="E120" t="str">
            <v xml:space="preserve">MNSL - MATERNIDADE NSA DE LOURDES </v>
          </cell>
          <cell r="F120" t="str">
            <v>TECNICO (A) DE LABORATORIO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9</v>
          </cell>
          <cell r="L120">
            <v>0</v>
          </cell>
          <cell r="M120">
            <v>2278.91</v>
          </cell>
          <cell r="N120">
            <v>2683.21</v>
          </cell>
          <cell r="O120">
            <v>2458.17</v>
          </cell>
          <cell r="P120">
            <v>225.04</v>
          </cell>
        </row>
        <row r="121">
          <cell r="B121" t="str">
            <v>NAYANNY CHRISTYNA FLORIANO BISPO</v>
          </cell>
          <cell r="C121" t="str">
            <v>FISIOTERAPEUTA</v>
          </cell>
          <cell r="D121">
            <v>5</v>
          </cell>
          <cell r="E121" t="str">
            <v xml:space="preserve">MNSL - MATERNIDADE NSA DE LOURDES </v>
          </cell>
          <cell r="F121" t="str">
            <v>FISIOTERAPEUTA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9</v>
          </cell>
          <cell r="L121">
            <v>0</v>
          </cell>
          <cell r="M121">
            <v>2736.27</v>
          </cell>
          <cell r="N121">
            <v>3649.88</v>
          </cell>
          <cell r="O121">
            <v>3239.8</v>
          </cell>
          <cell r="P121">
            <v>410.08</v>
          </cell>
        </row>
        <row r="122">
          <cell r="B122" t="str">
            <v>EDNA CAIXETA ALVES DOS SANTOS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9</v>
          </cell>
          <cell r="L122">
            <v>0</v>
          </cell>
          <cell r="M122">
            <v>1868.63</v>
          </cell>
          <cell r="N122">
            <v>2732.63</v>
          </cell>
          <cell r="O122">
            <v>2501.66</v>
          </cell>
          <cell r="P122">
            <v>230.97</v>
          </cell>
        </row>
        <row r="123">
          <cell r="B123" t="str">
            <v>MATHEUS RODRIGUES PEREIRA</v>
          </cell>
          <cell r="C123" t="str">
            <v>ASSISTENTE</v>
          </cell>
          <cell r="D123">
            <v>5</v>
          </cell>
          <cell r="E123" t="str">
            <v xml:space="preserve">MNSL - MATERNIDADE NSA DE LOURDES 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9</v>
          </cell>
          <cell r="L123">
            <v>0</v>
          </cell>
          <cell r="M123">
            <v>1868.63</v>
          </cell>
          <cell r="N123">
            <v>2249.02</v>
          </cell>
          <cell r="O123">
            <v>2066.41</v>
          </cell>
          <cell r="P123">
            <v>182.61</v>
          </cell>
        </row>
        <row r="124">
          <cell r="B124" t="str">
            <v>YASMIN ALVES BORBA NETO</v>
          </cell>
          <cell r="C124" t="str">
            <v>TÉCNICO (A)</v>
          </cell>
          <cell r="D124">
            <v>5</v>
          </cell>
          <cell r="E124" t="str">
            <v xml:space="preserve">MNSL - MATERNIDADE NSA DE LOURDES </v>
          </cell>
          <cell r="F124" t="str">
            <v>TECNICO (A) DE ENFERMAGEM</v>
          </cell>
          <cell r="G124" t="str">
            <v>N</v>
          </cell>
          <cell r="H124" t="str">
            <v>F</v>
          </cell>
          <cell r="I124">
            <v>2993.79</v>
          </cell>
          <cell r="J124">
            <v>2023</v>
          </cell>
          <cell r="K124">
            <v>9</v>
          </cell>
          <cell r="L124">
            <v>0</v>
          </cell>
          <cell r="M124">
            <v>1868.63</v>
          </cell>
          <cell r="N124">
            <v>3216.39</v>
          </cell>
          <cell r="O124">
            <v>195.89</v>
          </cell>
          <cell r="P124">
            <v>3020.5</v>
          </cell>
        </row>
        <row r="125">
          <cell r="B125" t="str">
            <v>JULIANA PAIXAO SILVA PINTO</v>
          </cell>
          <cell r="C125" t="str">
            <v>DIRETOR (A)</v>
          </cell>
          <cell r="D125">
            <v>5</v>
          </cell>
          <cell r="E125" t="str">
            <v xml:space="preserve">MNSL - MATERNIDADE NSA DE LOURDES </v>
          </cell>
          <cell r="F125" t="str">
            <v>DIRETOR (A) OPERACIONAL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9</v>
          </cell>
          <cell r="L125">
            <v>0</v>
          </cell>
          <cell r="M125">
            <v>12820</v>
          </cell>
          <cell r="N125">
            <v>15261</v>
          </cell>
          <cell r="O125">
            <v>11313.4</v>
          </cell>
          <cell r="P125">
            <v>3947.6</v>
          </cell>
        </row>
        <row r="126">
          <cell r="B126" t="str">
            <v>GUILHERME GUERRA NEVES</v>
          </cell>
          <cell r="C126" t="str">
            <v>ASSISTENTE</v>
          </cell>
          <cell r="D126">
            <v>5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9</v>
          </cell>
          <cell r="L126">
            <v>0</v>
          </cell>
          <cell r="M126">
            <v>1868.63</v>
          </cell>
          <cell r="N126">
            <v>1855.05</v>
          </cell>
          <cell r="O126">
            <v>1607.01</v>
          </cell>
          <cell r="P126">
            <v>248.04</v>
          </cell>
        </row>
        <row r="127">
          <cell r="B127" t="str">
            <v>ANA MARIA DIAS FERNANDES</v>
          </cell>
          <cell r="C127" t="str">
            <v>ENFERMEIRO (A)</v>
          </cell>
          <cell r="D127">
            <v>5</v>
          </cell>
          <cell r="E127" t="str">
            <v xml:space="preserve">MNSL - MATERNIDADE NSA DE LOURDES </v>
          </cell>
          <cell r="F127" t="str">
            <v>ENFERMEIRO (A)</v>
          </cell>
          <cell r="G127" t="str">
            <v>N</v>
          </cell>
          <cell r="H127" t="str">
            <v>E</v>
          </cell>
          <cell r="I127">
            <v>0</v>
          </cell>
          <cell r="J127">
            <v>2023</v>
          </cell>
          <cell r="K127">
            <v>9</v>
          </cell>
          <cell r="L127">
            <v>0</v>
          </cell>
          <cell r="M127">
            <v>3085</v>
          </cell>
          <cell r="N127">
            <v>3761.04</v>
          </cell>
          <cell r="O127">
            <v>3292.11</v>
          </cell>
          <cell r="P127">
            <v>468.93</v>
          </cell>
        </row>
        <row r="128">
          <cell r="B128" t="str">
            <v>JOSE FRANCISCO DE OLIVEIRA DANTAS</v>
          </cell>
          <cell r="C128" t="str">
            <v>ASSISTENTE</v>
          </cell>
          <cell r="D128">
            <v>5</v>
          </cell>
          <cell r="E128" t="str">
            <v xml:space="preserve">MNSL - MATERNIDADE NSA DE LOURDES </v>
          </cell>
          <cell r="F128" t="str">
            <v>ASSISTENTE PATRIMONIAL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9</v>
          </cell>
          <cell r="L128">
            <v>0</v>
          </cell>
          <cell r="M128">
            <v>1868.63</v>
          </cell>
          <cell r="N128">
            <v>2226.06</v>
          </cell>
          <cell r="O128">
            <v>1933.4</v>
          </cell>
          <cell r="P128">
            <v>292.66000000000003</v>
          </cell>
        </row>
        <row r="129">
          <cell r="B129" t="str">
            <v>GABRIEL ANTONIO DE OLIVEIRA</v>
          </cell>
          <cell r="C129" t="str">
            <v>BIOMÉDICO (A)</v>
          </cell>
          <cell r="D129">
            <v>5</v>
          </cell>
          <cell r="E129" t="str">
            <v xml:space="preserve">MNSL - MATERNIDADE NSA DE LOURDES </v>
          </cell>
          <cell r="F129" t="str">
            <v>BIOMEDICO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9</v>
          </cell>
          <cell r="L129">
            <v>0</v>
          </cell>
          <cell r="M129">
            <v>2919.78</v>
          </cell>
          <cell r="N129">
            <v>4233.68</v>
          </cell>
          <cell r="O129">
            <v>3641.64</v>
          </cell>
          <cell r="P129">
            <v>592.04</v>
          </cell>
        </row>
        <row r="130">
          <cell r="B130" t="str">
            <v>DALLILA RODRIGUES DA SILVA</v>
          </cell>
          <cell r="C130" t="str">
            <v>TÉCNICO (A)</v>
          </cell>
          <cell r="D130">
            <v>5</v>
          </cell>
          <cell r="E130" t="str">
            <v xml:space="preserve">MNSL - MATERNIDADE NSA DE LOURDES 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9</v>
          </cell>
          <cell r="L130">
            <v>0</v>
          </cell>
          <cell r="M130">
            <v>1868.63</v>
          </cell>
          <cell r="N130">
            <v>2688.57</v>
          </cell>
          <cell r="O130">
            <v>2462.89</v>
          </cell>
          <cell r="P130">
            <v>225.68</v>
          </cell>
        </row>
        <row r="131">
          <cell r="B131" t="str">
            <v>CARLA CRISTINA SANTOS DA SILVA</v>
          </cell>
          <cell r="C131" t="str">
            <v>COORDENADOR (A)</v>
          </cell>
          <cell r="D131">
            <v>5</v>
          </cell>
          <cell r="E131" t="str">
            <v xml:space="preserve">MNSL - MATERNIDADE NSA DE LOURDES </v>
          </cell>
          <cell r="F131" t="str">
            <v>COORDENADOR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9</v>
          </cell>
          <cell r="L131">
            <v>0</v>
          </cell>
          <cell r="M131">
            <v>3428.2</v>
          </cell>
          <cell r="N131">
            <v>5206.43</v>
          </cell>
          <cell r="O131">
            <v>4342.0600000000004</v>
          </cell>
          <cell r="P131">
            <v>864.37</v>
          </cell>
        </row>
        <row r="132">
          <cell r="B132" t="str">
            <v>CARLOS AUGUSTO PEREIRA SILVA</v>
          </cell>
          <cell r="C132" t="str">
            <v>AUXILIAR</v>
          </cell>
          <cell r="D132">
            <v>5</v>
          </cell>
          <cell r="E132" t="str">
            <v xml:space="preserve">MNSL - MATERNIDADE NSA DE LOURDES </v>
          </cell>
          <cell r="F132" t="str">
            <v>OFICIAL DE MANUTENÇÃO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9</v>
          </cell>
          <cell r="L132">
            <v>0</v>
          </cell>
          <cell r="M132">
            <v>2050</v>
          </cell>
          <cell r="N132">
            <v>2767.5</v>
          </cell>
          <cell r="O132">
            <v>2512.35</v>
          </cell>
          <cell r="P132">
            <v>255.15</v>
          </cell>
        </row>
        <row r="133">
          <cell r="B133" t="str">
            <v>PAULA CHRISTINA CANDIDA BARROS</v>
          </cell>
          <cell r="C133" t="str">
            <v>ENFERMEIRO (A)</v>
          </cell>
          <cell r="D133">
            <v>5</v>
          </cell>
          <cell r="E133" t="str">
            <v xml:space="preserve">MNSL - MATERNIDADE NSA DE LOURDES </v>
          </cell>
          <cell r="F133" t="str">
            <v>ENFERMEIRO (A)</v>
          </cell>
          <cell r="G133" t="str">
            <v>N</v>
          </cell>
          <cell r="H133" t="str">
            <v>E</v>
          </cell>
          <cell r="I133">
            <v>0</v>
          </cell>
          <cell r="J133">
            <v>2023</v>
          </cell>
          <cell r="K133">
            <v>9</v>
          </cell>
          <cell r="L133">
            <v>0</v>
          </cell>
          <cell r="M133">
            <v>3085</v>
          </cell>
          <cell r="N133">
            <v>3503.25</v>
          </cell>
          <cell r="O133">
            <v>3103.93</v>
          </cell>
          <cell r="P133">
            <v>399.32</v>
          </cell>
        </row>
        <row r="134">
          <cell r="B134" t="str">
            <v>JERRAYNE OLIVEIRA NEVES</v>
          </cell>
          <cell r="C134" t="str">
            <v>FONOAUDIÓLOGO</v>
          </cell>
          <cell r="D134">
            <v>5</v>
          </cell>
          <cell r="E134" t="str">
            <v xml:space="preserve">MNSL - MATERNIDADE NSA DE LOURDES </v>
          </cell>
          <cell r="F134" t="str">
            <v>FONOAUDIOLOGO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9</v>
          </cell>
          <cell r="L134">
            <v>0</v>
          </cell>
          <cell r="M134">
            <v>3686.01</v>
          </cell>
          <cell r="N134">
            <v>4134.3100000000004</v>
          </cell>
          <cell r="O134">
            <v>3559.06</v>
          </cell>
          <cell r="P134">
            <v>575.25</v>
          </cell>
        </row>
        <row r="135">
          <cell r="B135" t="str">
            <v>HANDERSON MORENO FORTES MAMEDE</v>
          </cell>
          <cell r="C135" t="str">
            <v>ENCARREGADO</v>
          </cell>
          <cell r="D135">
            <v>5</v>
          </cell>
          <cell r="E135" t="str">
            <v xml:space="preserve">MNSL - MATERNIDADE NSA DE LOURDES </v>
          </cell>
          <cell r="F135" t="str">
            <v>ENCARREGADO (A) DE MANUTENCAO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9</v>
          </cell>
          <cell r="L135">
            <v>0</v>
          </cell>
          <cell r="M135">
            <v>2727.67</v>
          </cell>
          <cell r="N135">
            <v>3682.35</v>
          </cell>
          <cell r="O135">
            <v>3234.67</v>
          </cell>
          <cell r="P135">
            <v>447.68</v>
          </cell>
        </row>
        <row r="136">
          <cell r="B136" t="str">
            <v>AUGUSTO CESAR STRELOW DE OLIVEIRA</v>
          </cell>
          <cell r="C136" t="str">
            <v>TÉCNICO (A)</v>
          </cell>
          <cell r="D136">
            <v>5</v>
          </cell>
          <cell r="E136" t="str">
            <v xml:space="preserve">MNSL - MATERNIDADE NSA DE LOURDES </v>
          </cell>
          <cell r="F136" t="str">
            <v>TECNICO (A) DE SEGURANCA DO TRABALHO</v>
          </cell>
          <cell r="G136" t="str">
            <v>N</v>
          </cell>
          <cell r="H136" t="str">
            <v>D</v>
          </cell>
          <cell r="I136">
            <v>5879.56</v>
          </cell>
          <cell r="J136">
            <v>2023</v>
          </cell>
          <cell r="K136">
            <v>9</v>
          </cell>
          <cell r="L136">
            <v>1960.04</v>
          </cell>
          <cell r="M136">
            <v>2548.14</v>
          </cell>
          <cell r="N136">
            <v>16875.98</v>
          </cell>
          <cell r="O136">
            <v>0</v>
          </cell>
          <cell r="P136">
            <v>16875.98</v>
          </cell>
        </row>
        <row r="137">
          <cell r="B137" t="str">
            <v>DANIELA GOMES REIS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9</v>
          </cell>
          <cell r="L137">
            <v>0</v>
          </cell>
          <cell r="M137">
            <v>1868.63</v>
          </cell>
          <cell r="N137">
            <v>2561.63</v>
          </cell>
          <cell r="O137">
            <v>2350.89</v>
          </cell>
          <cell r="P137">
            <v>210.74</v>
          </cell>
        </row>
        <row r="138">
          <cell r="B138" t="str">
            <v>MARISA CLAUDIA MARTINS DA ROCHA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9</v>
          </cell>
          <cell r="L138">
            <v>0</v>
          </cell>
          <cell r="M138">
            <v>1868.63</v>
          </cell>
          <cell r="N138">
            <v>2226.06</v>
          </cell>
          <cell r="O138">
            <v>2045.52</v>
          </cell>
          <cell r="P138">
            <v>180.54</v>
          </cell>
        </row>
        <row r="139">
          <cell r="B139" t="str">
            <v>TELMA SOUZA DE ASSIS CARNEIRO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P</v>
          </cell>
          <cell r="I139">
            <v>0</v>
          </cell>
          <cell r="J139">
            <v>2023</v>
          </cell>
          <cell r="K139">
            <v>9</v>
          </cell>
          <cell r="L139">
            <v>0</v>
          </cell>
          <cell r="M139">
            <v>1868.63</v>
          </cell>
          <cell r="N139">
            <v>0</v>
          </cell>
          <cell r="O139">
            <v>0</v>
          </cell>
          <cell r="P139">
            <v>0</v>
          </cell>
        </row>
        <row r="140">
          <cell r="B140" t="str">
            <v>BRUNA NOLETO PEREIRA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E</v>
          </cell>
          <cell r="I140">
            <v>0</v>
          </cell>
          <cell r="J140">
            <v>2023</v>
          </cell>
          <cell r="K140">
            <v>9</v>
          </cell>
          <cell r="L140">
            <v>0</v>
          </cell>
          <cell r="M140">
            <v>1868.63</v>
          </cell>
          <cell r="N140">
            <v>2593.63</v>
          </cell>
          <cell r="O140">
            <v>2379.34</v>
          </cell>
          <cell r="P140">
            <v>214.29</v>
          </cell>
        </row>
        <row r="141">
          <cell r="B141" t="str">
            <v>VERA INES SILVA VIANA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9</v>
          </cell>
          <cell r="L141">
            <v>0</v>
          </cell>
          <cell r="M141">
            <v>1868.63</v>
          </cell>
          <cell r="N141">
            <v>3487.55</v>
          </cell>
          <cell r="O141">
            <v>3092.46</v>
          </cell>
          <cell r="P141">
            <v>395.09</v>
          </cell>
        </row>
        <row r="142">
          <cell r="B142" t="str">
            <v>VIVIANE RODRIGUES LINO TEIXEIRA</v>
          </cell>
          <cell r="C142" t="str">
            <v xml:space="preserve">MÉDICO </v>
          </cell>
          <cell r="D142">
            <v>5</v>
          </cell>
          <cell r="E142" t="str">
            <v xml:space="preserve">MNSL - MATERNIDADE NSA DE LOURDES </v>
          </cell>
          <cell r="F142" t="str">
            <v>MEDICO (A) OBSTETRA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9</v>
          </cell>
          <cell r="L142">
            <v>0</v>
          </cell>
          <cell r="M142">
            <v>13686.36</v>
          </cell>
          <cell r="N142">
            <v>14836.57</v>
          </cell>
          <cell r="O142">
            <v>11109.96</v>
          </cell>
          <cell r="P142">
            <v>3726.61</v>
          </cell>
        </row>
        <row r="143">
          <cell r="B143" t="str">
            <v>CINTHIA LEAO SANTOS ZENHA</v>
          </cell>
          <cell r="C143" t="str">
            <v>PSICÓLOGO (A)</v>
          </cell>
          <cell r="D143">
            <v>5</v>
          </cell>
          <cell r="E143" t="str">
            <v xml:space="preserve">MNSL - MATERNIDADE NSA DE LOURDES </v>
          </cell>
          <cell r="F143" t="str">
            <v>PSICOLOGO (A)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9</v>
          </cell>
          <cell r="L143">
            <v>0</v>
          </cell>
          <cell r="M143">
            <v>4230.87</v>
          </cell>
          <cell r="N143">
            <v>4970.41</v>
          </cell>
          <cell r="O143">
            <v>4100.84</v>
          </cell>
          <cell r="P143">
            <v>869.57</v>
          </cell>
        </row>
        <row r="144">
          <cell r="B144" t="str">
            <v>CAROLINA JESUS OLIVEIRA</v>
          </cell>
          <cell r="C144" t="str">
            <v>FISIOTERAPEUTA</v>
          </cell>
          <cell r="D144">
            <v>5</v>
          </cell>
          <cell r="E144" t="str">
            <v xml:space="preserve">MNSL - MATERNIDADE NSA DE LOURDES </v>
          </cell>
          <cell r="F144" t="str">
            <v>FISIOTERAPEUTA</v>
          </cell>
          <cell r="G144" t="str">
            <v>N</v>
          </cell>
          <cell r="H144" t="str">
            <v>F</v>
          </cell>
          <cell r="I144">
            <v>4725.1499999999996</v>
          </cell>
          <cell r="J144">
            <v>2023</v>
          </cell>
          <cell r="K144">
            <v>9</v>
          </cell>
          <cell r="L144">
            <v>0</v>
          </cell>
          <cell r="M144">
            <v>2736.27</v>
          </cell>
          <cell r="N144">
            <v>7345.95</v>
          </cell>
          <cell r="O144">
            <v>2313.6799999999998</v>
          </cell>
          <cell r="P144">
            <v>5032.2700000000004</v>
          </cell>
        </row>
        <row r="145">
          <cell r="B145" t="str">
            <v>MARCELA MUNIZ MAIA DE MENEZES FORTUNATO</v>
          </cell>
          <cell r="C145" t="str">
            <v xml:space="preserve">MÉDICO </v>
          </cell>
          <cell r="D145">
            <v>5</v>
          </cell>
          <cell r="E145" t="str">
            <v xml:space="preserve">MNSL - MATERNIDADE NSA DE LOURDES </v>
          </cell>
          <cell r="F145" t="str">
            <v>MEDICO (A) OBSTETRA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9</v>
          </cell>
          <cell r="L145">
            <v>0</v>
          </cell>
          <cell r="M145">
            <v>6843.18</v>
          </cell>
          <cell r="N145">
            <v>7312.48</v>
          </cell>
          <cell r="O145">
            <v>5674.79</v>
          </cell>
          <cell r="P145">
            <v>1637.69</v>
          </cell>
        </row>
        <row r="146">
          <cell r="B146" t="str">
            <v>REGIANY DOURADO DE SOUZA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E</v>
          </cell>
          <cell r="I146">
            <v>0</v>
          </cell>
          <cell r="J146">
            <v>2023</v>
          </cell>
          <cell r="K146">
            <v>9</v>
          </cell>
          <cell r="L146">
            <v>0</v>
          </cell>
          <cell r="M146">
            <v>3085</v>
          </cell>
          <cell r="N146">
            <v>3982.01</v>
          </cell>
          <cell r="O146">
            <v>3450.93</v>
          </cell>
          <cell r="P146">
            <v>531.08000000000004</v>
          </cell>
        </row>
        <row r="147">
          <cell r="B147" t="str">
            <v>MARCIA BATISTA VIEIRA AMANCIO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9</v>
          </cell>
          <cell r="L147">
            <v>0</v>
          </cell>
          <cell r="M147">
            <v>1868.63</v>
          </cell>
          <cell r="N147">
            <v>2226.06</v>
          </cell>
          <cell r="O147">
            <v>1933.72</v>
          </cell>
          <cell r="P147">
            <v>292.33999999999997</v>
          </cell>
        </row>
        <row r="148">
          <cell r="B148" t="str">
            <v>ZILENE PEREIRA DO VALE SANTANA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9</v>
          </cell>
          <cell r="L148">
            <v>0</v>
          </cell>
          <cell r="M148">
            <v>1868.63</v>
          </cell>
          <cell r="N148">
            <v>2358.06</v>
          </cell>
          <cell r="O148">
            <v>2165.64</v>
          </cell>
          <cell r="P148">
            <v>192.42</v>
          </cell>
        </row>
        <row r="149">
          <cell r="B149" t="str">
            <v>GLORIA JORDANIA GERVASIO</v>
          </cell>
          <cell r="C149" t="str">
            <v>ENFERMEIRO (A)</v>
          </cell>
          <cell r="D149">
            <v>5</v>
          </cell>
          <cell r="E149" t="str">
            <v xml:space="preserve">MNSL - MATERNIDADE NSA DE LOURDES 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9</v>
          </cell>
          <cell r="L149">
            <v>0</v>
          </cell>
          <cell r="M149">
            <v>3085</v>
          </cell>
          <cell r="N149">
            <v>4243.55</v>
          </cell>
          <cell r="O149">
            <v>3648.86</v>
          </cell>
          <cell r="P149">
            <v>594.69000000000005</v>
          </cell>
        </row>
        <row r="150">
          <cell r="B150" t="str">
            <v>NATHALYA ALVES CAMPOS</v>
          </cell>
          <cell r="C150" t="str">
            <v>AUXILIAR</v>
          </cell>
          <cell r="D150">
            <v>5</v>
          </cell>
          <cell r="E150" t="str">
            <v xml:space="preserve">MNSL - MATERNIDADE NSA DE LOURDES 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9</v>
          </cell>
          <cell r="L150">
            <v>0</v>
          </cell>
          <cell r="M150">
            <v>1698.74</v>
          </cell>
          <cell r="N150">
            <v>2342.77</v>
          </cell>
          <cell r="O150">
            <v>2151.73</v>
          </cell>
          <cell r="P150">
            <v>191.04</v>
          </cell>
        </row>
        <row r="151">
          <cell r="B151" t="str">
            <v>DERIVALDO DE BARROS DA CORTE</v>
          </cell>
          <cell r="C151" t="str">
            <v>MOTORISTA</v>
          </cell>
          <cell r="D151">
            <v>5</v>
          </cell>
          <cell r="E151" t="str">
            <v xml:space="preserve">MNSL - MATERNIDADE NSA DE LOURDES </v>
          </cell>
          <cell r="F151" t="str">
            <v>MOTORISTA DE AMBULANCIA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9</v>
          </cell>
          <cell r="L151">
            <v>0</v>
          </cell>
          <cell r="M151">
            <v>1849.15</v>
          </cell>
          <cell r="N151">
            <v>2228.44</v>
          </cell>
          <cell r="O151">
            <v>2047.69</v>
          </cell>
          <cell r="P151">
            <v>180.75</v>
          </cell>
        </row>
        <row r="152">
          <cell r="B152" t="str">
            <v>FABIO MEDEIROS COTRIM MARINELLI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9</v>
          </cell>
          <cell r="L152">
            <v>0</v>
          </cell>
          <cell r="M152">
            <v>1849.15</v>
          </cell>
          <cell r="N152">
            <v>2132.09</v>
          </cell>
          <cell r="O152">
            <v>1958.32</v>
          </cell>
          <cell r="P152">
            <v>173.77</v>
          </cell>
        </row>
        <row r="153">
          <cell r="B153" t="str">
            <v>EDSON DIVINO DE ARAUJO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9</v>
          </cell>
          <cell r="L153">
            <v>0</v>
          </cell>
          <cell r="M153">
            <v>1849.15</v>
          </cell>
          <cell r="N153">
            <v>2542.4499999999998</v>
          </cell>
          <cell r="O153">
            <v>2333.4299999999998</v>
          </cell>
          <cell r="P153">
            <v>209.02</v>
          </cell>
        </row>
        <row r="154">
          <cell r="B154" t="str">
            <v>ELIAS BARBOSA DOS SANTOS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9</v>
          </cell>
          <cell r="L154">
            <v>0</v>
          </cell>
          <cell r="M154">
            <v>1849.15</v>
          </cell>
          <cell r="N154">
            <v>3422.35</v>
          </cell>
          <cell r="O154">
            <v>3044.87</v>
          </cell>
          <cell r="P154">
            <v>377.48</v>
          </cell>
        </row>
        <row r="155">
          <cell r="B155" t="str">
            <v>RUBINEIA NUNES MACIEL ROCHA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9</v>
          </cell>
          <cell r="L155">
            <v>0</v>
          </cell>
          <cell r="M155">
            <v>1868.63</v>
          </cell>
          <cell r="N155">
            <v>2687.06</v>
          </cell>
          <cell r="O155">
            <v>2461.56</v>
          </cell>
          <cell r="P155">
            <v>225.5</v>
          </cell>
        </row>
        <row r="156">
          <cell r="B156" t="str">
            <v>CARINA BARBOSA DE MELO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9</v>
          </cell>
          <cell r="L156">
            <v>0</v>
          </cell>
          <cell r="M156">
            <v>3085</v>
          </cell>
          <cell r="N156">
            <v>3542.54</v>
          </cell>
          <cell r="O156">
            <v>3159.5</v>
          </cell>
          <cell r="P156">
            <v>383.04</v>
          </cell>
        </row>
        <row r="157">
          <cell r="B157" t="str">
            <v>ROSILENE GUIMARAES RIBEIRO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9</v>
          </cell>
          <cell r="L157">
            <v>0</v>
          </cell>
          <cell r="M157">
            <v>3085</v>
          </cell>
          <cell r="N157">
            <v>3382.58</v>
          </cell>
          <cell r="O157">
            <v>2698.94</v>
          </cell>
          <cell r="P157">
            <v>683.64</v>
          </cell>
        </row>
        <row r="158">
          <cell r="B158" t="str">
            <v>TATIANE BATISTA DA SILVA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ENFERMAGEM</v>
          </cell>
          <cell r="G158" t="str">
            <v>N</v>
          </cell>
          <cell r="H158" t="str">
            <v>P</v>
          </cell>
          <cell r="I158">
            <v>0</v>
          </cell>
          <cell r="J158">
            <v>2023</v>
          </cell>
          <cell r="K158">
            <v>9</v>
          </cell>
          <cell r="L158">
            <v>0</v>
          </cell>
          <cell r="M158">
            <v>1868.63</v>
          </cell>
          <cell r="N158">
            <v>1899.05</v>
          </cell>
          <cell r="O158">
            <v>1747.94</v>
          </cell>
          <cell r="P158">
            <v>151.11000000000001</v>
          </cell>
        </row>
        <row r="159">
          <cell r="B159" t="str">
            <v>JORDANA RABELO DOS SANTOS</v>
          </cell>
          <cell r="C159" t="str">
            <v>ANALISTA</v>
          </cell>
          <cell r="D159">
            <v>5</v>
          </cell>
          <cell r="E159" t="str">
            <v xml:space="preserve">MNSL - MATERNIDADE NSA DE LOURDES </v>
          </cell>
          <cell r="F159" t="str">
            <v>ANALISTA ADMINISTRATIVO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9</v>
          </cell>
          <cell r="L159">
            <v>0</v>
          </cell>
          <cell r="M159">
            <v>2991.32</v>
          </cell>
          <cell r="N159">
            <v>3140.89</v>
          </cell>
          <cell r="O159">
            <v>2823.37</v>
          </cell>
          <cell r="P159">
            <v>317.52</v>
          </cell>
        </row>
        <row r="160">
          <cell r="B160" t="str">
            <v>DANIELLA DE GODOI NASCIUTTI RASSI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9</v>
          </cell>
          <cell r="L160">
            <v>0</v>
          </cell>
          <cell r="M160">
            <v>6843.18</v>
          </cell>
          <cell r="N160">
            <v>7312.48</v>
          </cell>
          <cell r="O160">
            <v>5570.52</v>
          </cell>
          <cell r="P160">
            <v>1741.96</v>
          </cell>
        </row>
        <row r="161">
          <cell r="B161" t="str">
            <v>ELIEDNA TEIXEIRA DA SILVA</v>
          </cell>
          <cell r="C161" t="str">
            <v>COORDENADOR (A)</v>
          </cell>
          <cell r="D161">
            <v>5</v>
          </cell>
          <cell r="E161" t="str">
            <v xml:space="preserve">MNSL - MATERNIDADE NSA DE LOURDES </v>
          </cell>
          <cell r="F161" t="str">
            <v>COORDENADOR (A) DE FARMACIA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9</v>
          </cell>
          <cell r="L161">
            <v>0</v>
          </cell>
          <cell r="M161">
            <v>3175.46</v>
          </cell>
          <cell r="N161">
            <v>5233.32</v>
          </cell>
          <cell r="O161">
            <v>4317.32</v>
          </cell>
          <cell r="P161">
            <v>916</v>
          </cell>
        </row>
        <row r="162">
          <cell r="B162" t="str">
            <v>ELIZETE DE JESUS CASTRO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9</v>
          </cell>
          <cell r="L162">
            <v>0</v>
          </cell>
          <cell r="M162">
            <v>1868.63</v>
          </cell>
          <cell r="N162">
            <v>2537.83</v>
          </cell>
          <cell r="O162">
            <v>2217.11</v>
          </cell>
          <cell r="P162">
            <v>320.72000000000003</v>
          </cell>
        </row>
        <row r="163">
          <cell r="B163" t="str">
            <v>NATALIA SANTA DE JESUS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9</v>
          </cell>
          <cell r="L163">
            <v>0</v>
          </cell>
          <cell r="M163">
            <v>1868.63</v>
          </cell>
          <cell r="N163">
            <v>2358.06</v>
          </cell>
          <cell r="O163">
            <v>2165.64</v>
          </cell>
          <cell r="P163">
            <v>192.42</v>
          </cell>
        </row>
        <row r="164">
          <cell r="B164" t="str">
            <v>PAULA LORENA CARVALHO MOTTA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9</v>
          </cell>
          <cell r="L164">
            <v>0</v>
          </cell>
          <cell r="M164">
            <v>3428.2</v>
          </cell>
          <cell r="N164">
            <v>5206.43</v>
          </cell>
          <cell r="O164">
            <v>4342.0600000000004</v>
          </cell>
          <cell r="P164">
            <v>864.37</v>
          </cell>
        </row>
        <row r="165">
          <cell r="B165" t="str">
            <v>DANIELA DOS ANJOS DAMASCENO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9</v>
          </cell>
          <cell r="L165">
            <v>0</v>
          </cell>
          <cell r="M165">
            <v>3085</v>
          </cell>
          <cell r="N165">
            <v>4277.7299999999996</v>
          </cell>
          <cell r="O165">
            <v>3673.84</v>
          </cell>
          <cell r="P165">
            <v>603.89</v>
          </cell>
        </row>
        <row r="166">
          <cell r="B166" t="str">
            <v>FABIANE RODRIGUES COSTA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9</v>
          </cell>
          <cell r="L166">
            <v>0</v>
          </cell>
          <cell r="M166">
            <v>3085</v>
          </cell>
          <cell r="N166">
            <v>3966.35</v>
          </cell>
          <cell r="O166">
            <v>3439.81</v>
          </cell>
          <cell r="P166">
            <v>526.54</v>
          </cell>
        </row>
        <row r="167">
          <cell r="B167" t="str">
            <v>POLLYANA NUNES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9</v>
          </cell>
          <cell r="L167">
            <v>0</v>
          </cell>
          <cell r="M167">
            <v>3085</v>
          </cell>
          <cell r="N167">
            <v>4242.3100000000004</v>
          </cell>
          <cell r="O167">
            <v>3647.95</v>
          </cell>
          <cell r="P167">
            <v>594.36</v>
          </cell>
        </row>
        <row r="168">
          <cell r="B168" t="str">
            <v>ANGELA SANTOS SILVA FABBRIN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9</v>
          </cell>
          <cell r="L168">
            <v>0</v>
          </cell>
          <cell r="M168">
            <v>3719.63</v>
          </cell>
          <cell r="N168">
            <v>4774.71</v>
          </cell>
          <cell r="O168">
            <v>3976.58</v>
          </cell>
          <cell r="P168">
            <v>798.13</v>
          </cell>
        </row>
        <row r="169">
          <cell r="B169" t="str">
            <v>HELENARA ABADIA FERREIRA ALEXANDRIA</v>
          </cell>
          <cell r="C169" t="str">
            <v xml:space="preserve">MÉDICO </v>
          </cell>
          <cell r="D169">
            <v>5</v>
          </cell>
          <cell r="E169" t="str">
            <v xml:space="preserve">MNSL - MATERNIDADE NSA DE LOURDES </v>
          </cell>
          <cell r="F169" t="str">
            <v>MEDICO (A) OBSTETRA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9</v>
          </cell>
          <cell r="L169">
            <v>0</v>
          </cell>
          <cell r="M169">
            <v>11405.3</v>
          </cell>
          <cell r="N169">
            <v>12011.46</v>
          </cell>
          <cell r="O169">
            <v>12011.46</v>
          </cell>
          <cell r="P169">
            <v>0</v>
          </cell>
        </row>
        <row r="170">
          <cell r="B170" t="str">
            <v>MARIZETE TAVARES DE CASTRO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9</v>
          </cell>
          <cell r="L170">
            <v>0</v>
          </cell>
          <cell r="M170">
            <v>3085</v>
          </cell>
          <cell r="N170">
            <v>3503.25</v>
          </cell>
          <cell r="O170">
            <v>3103.93</v>
          </cell>
          <cell r="P170">
            <v>399.32</v>
          </cell>
        </row>
        <row r="171">
          <cell r="B171" t="str">
            <v>INDIANARA CRISTINA GRANDI FERNANDES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9</v>
          </cell>
          <cell r="L171">
            <v>0</v>
          </cell>
          <cell r="M171">
            <v>6843.18</v>
          </cell>
          <cell r="N171">
            <v>8128.49</v>
          </cell>
          <cell r="O171">
            <v>6604.2</v>
          </cell>
          <cell r="P171">
            <v>1524.29</v>
          </cell>
        </row>
        <row r="172">
          <cell r="B172" t="str">
            <v>MARIANE RODRIGUES DE ALMEIDA BERNARDES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9</v>
          </cell>
          <cell r="L172">
            <v>0</v>
          </cell>
          <cell r="M172">
            <v>1868.63</v>
          </cell>
          <cell r="N172">
            <v>2282.12</v>
          </cell>
          <cell r="O172">
            <v>2096.5300000000002</v>
          </cell>
          <cell r="P172">
            <v>185.59</v>
          </cell>
        </row>
        <row r="173">
          <cell r="B173" t="str">
            <v>ELAINE MARIA DE OLIVEIRA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9</v>
          </cell>
          <cell r="L173">
            <v>0</v>
          </cell>
          <cell r="M173">
            <v>1868.63</v>
          </cell>
          <cell r="N173">
            <v>2601.4</v>
          </cell>
          <cell r="O173">
            <v>2274.38</v>
          </cell>
          <cell r="P173">
            <v>327.02</v>
          </cell>
        </row>
        <row r="174">
          <cell r="B174" t="str">
            <v>RAQUEL TIAGO DE SOUZA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F</v>
          </cell>
          <cell r="I174">
            <v>3030.57</v>
          </cell>
          <cell r="J174">
            <v>2023</v>
          </cell>
          <cell r="K174">
            <v>9</v>
          </cell>
          <cell r="L174">
            <v>0</v>
          </cell>
          <cell r="M174">
            <v>1868.63</v>
          </cell>
          <cell r="N174">
            <v>3249.44</v>
          </cell>
          <cell r="O174">
            <v>52.99</v>
          </cell>
          <cell r="P174">
            <v>3196.45</v>
          </cell>
        </row>
        <row r="175">
          <cell r="B175" t="str">
            <v>BRUNNA TAYNA ELIAS MOREIRA BUENO</v>
          </cell>
          <cell r="C175" t="str">
            <v>FISIOTERAPEUTA</v>
          </cell>
          <cell r="D175">
            <v>5</v>
          </cell>
          <cell r="E175" t="str">
            <v xml:space="preserve">MNSL - MATERNIDADE NSA DE LOURDES </v>
          </cell>
          <cell r="F175" t="str">
            <v>FISIOTERAPEUTA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9</v>
          </cell>
          <cell r="L175">
            <v>0</v>
          </cell>
          <cell r="M175">
            <v>2736.27</v>
          </cell>
          <cell r="N175">
            <v>3319.57</v>
          </cell>
          <cell r="O175">
            <v>2967.21</v>
          </cell>
          <cell r="P175">
            <v>352.36</v>
          </cell>
        </row>
        <row r="176">
          <cell r="B176" t="str">
            <v>MARLENE APARECIDA FERREIRA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9</v>
          </cell>
          <cell r="L176">
            <v>0</v>
          </cell>
          <cell r="M176">
            <v>1868.63</v>
          </cell>
          <cell r="N176">
            <v>2414.12</v>
          </cell>
          <cell r="O176">
            <v>2216.65</v>
          </cell>
          <cell r="P176">
            <v>197.47</v>
          </cell>
        </row>
        <row r="177">
          <cell r="B177" t="str">
            <v>MARIA RUBIA COSTA DE JESUS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9</v>
          </cell>
          <cell r="L177">
            <v>0</v>
          </cell>
          <cell r="M177">
            <v>3085</v>
          </cell>
          <cell r="N177">
            <v>3669.86</v>
          </cell>
          <cell r="O177">
            <v>3225.56</v>
          </cell>
          <cell r="P177">
            <v>444.3</v>
          </cell>
        </row>
        <row r="178">
          <cell r="B178" t="str">
            <v>LARYSSA SANTA CRUZ MARTINS BARBOSA</v>
          </cell>
          <cell r="C178" t="str">
            <v>DIRETOR (A)</v>
          </cell>
          <cell r="D178">
            <v>5</v>
          </cell>
          <cell r="E178" t="str">
            <v xml:space="preserve">MNSL - MATERNIDADE NSA DE LOURDES </v>
          </cell>
          <cell r="F178" t="str">
            <v>DIRETOR (A) GERAL</v>
          </cell>
          <cell r="G178" t="str">
            <v>N</v>
          </cell>
          <cell r="H178" t="str">
            <v>A</v>
          </cell>
          <cell r="I178">
            <v>5317.9</v>
          </cell>
          <cell r="J178">
            <v>2023</v>
          </cell>
          <cell r="K178">
            <v>9</v>
          </cell>
          <cell r="L178">
            <v>0</v>
          </cell>
          <cell r="M178">
            <v>2808</v>
          </cell>
          <cell r="N178">
            <v>9306.33</v>
          </cell>
          <cell r="O178">
            <v>3988.43</v>
          </cell>
          <cell r="P178">
            <v>5317.9</v>
          </cell>
        </row>
        <row r="179">
          <cell r="B179" t="str">
            <v>NAYANA FERREIRA DE LIMA</v>
          </cell>
          <cell r="C179" t="str">
            <v>BIOMÉDICO (A)</v>
          </cell>
          <cell r="D179">
            <v>5</v>
          </cell>
          <cell r="E179" t="str">
            <v xml:space="preserve">MNSL - MATERNIDADE NSA DE LOURDES </v>
          </cell>
          <cell r="F179" t="str">
            <v>BIOMEDICO (A)</v>
          </cell>
          <cell r="G179" t="str">
            <v>N</v>
          </cell>
          <cell r="H179" t="str">
            <v>E</v>
          </cell>
          <cell r="I179">
            <v>0</v>
          </cell>
          <cell r="J179">
            <v>2023</v>
          </cell>
          <cell r="K179">
            <v>9</v>
          </cell>
          <cell r="L179">
            <v>0</v>
          </cell>
          <cell r="M179">
            <v>2919.78</v>
          </cell>
          <cell r="N179">
            <v>4321.2700000000004</v>
          </cell>
          <cell r="O179">
            <v>3688.64</v>
          </cell>
          <cell r="P179">
            <v>632.63</v>
          </cell>
        </row>
        <row r="180">
          <cell r="B180" t="str">
            <v>ZELMA FERREIRA DA MOTA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9</v>
          </cell>
          <cell r="L180">
            <v>0</v>
          </cell>
          <cell r="M180">
            <v>1868.63</v>
          </cell>
          <cell r="N180">
            <v>2809.71</v>
          </cell>
          <cell r="O180">
            <v>2444.65</v>
          </cell>
          <cell r="P180">
            <v>365.06</v>
          </cell>
        </row>
        <row r="181">
          <cell r="B181" t="str">
            <v>NIELSEN CRISTIANE SANTOS RODRIGUES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9</v>
          </cell>
          <cell r="L181">
            <v>0</v>
          </cell>
          <cell r="M181">
            <v>3085</v>
          </cell>
          <cell r="N181">
            <v>4059.94</v>
          </cell>
          <cell r="O181">
            <v>3543.08</v>
          </cell>
          <cell r="P181">
            <v>516.86</v>
          </cell>
        </row>
        <row r="182">
          <cell r="B182" t="str">
            <v>THALYTA FREITAS CASTRO</v>
          </cell>
          <cell r="C182" t="str">
            <v>FARMACÊUTICO</v>
          </cell>
          <cell r="D182">
            <v>5</v>
          </cell>
          <cell r="E182" t="str">
            <v xml:space="preserve">MNSL - MATERNIDADE NSA DE LOURDES </v>
          </cell>
          <cell r="F182" t="str">
            <v>FARMACEUTICO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9</v>
          </cell>
          <cell r="L182">
            <v>0</v>
          </cell>
          <cell r="M182">
            <v>3175.46</v>
          </cell>
          <cell r="N182">
            <v>4295.53</v>
          </cell>
          <cell r="O182">
            <v>3672.29</v>
          </cell>
          <cell r="P182">
            <v>623.24</v>
          </cell>
        </row>
        <row r="183">
          <cell r="B183" t="str">
            <v>ROZENILTON DE JESUS COSTA</v>
          </cell>
          <cell r="C183" t="str">
            <v>AUXILIAR</v>
          </cell>
          <cell r="D183">
            <v>5</v>
          </cell>
          <cell r="E183" t="str">
            <v xml:space="preserve">MNSL - MATERNIDADE NSA DE LOURDES </v>
          </cell>
          <cell r="F183" t="str">
            <v>AUXILIAR DE FARMACIA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9</v>
          </cell>
          <cell r="L183">
            <v>0</v>
          </cell>
          <cell r="M183">
            <v>1698.74</v>
          </cell>
          <cell r="N183">
            <v>2098.64</v>
          </cell>
          <cell r="O183">
            <v>1929.57</v>
          </cell>
          <cell r="P183">
            <v>169.07</v>
          </cell>
        </row>
        <row r="184">
          <cell r="B184" t="str">
            <v>RAYANA AZEVEDO BURGOS</v>
          </cell>
          <cell r="C184" t="str">
            <v xml:space="preserve">MÉDICO </v>
          </cell>
          <cell r="D184">
            <v>5</v>
          </cell>
          <cell r="E184" t="str">
            <v xml:space="preserve">MNSL - MATERNIDADE NSA DE LOURDES </v>
          </cell>
          <cell r="F184" t="str">
            <v>MEDICO (A) OBSTETRA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9</v>
          </cell>
          <cell r="L184">
            <v>0</v>
          </cell>
          <cell r="M184">
            <v>11405.3</v>
          </cell>
          <cell r="N184">
            <v>12353.62</v>
          </cell>
          <cell r="O184">
            <v>12353.62</v>
          </cell>
          <cell r="P184">
            <v>0</v>
          </cell>
        </row>
        <row r="185">
          <cell r="B185" t="str">
            <v>SILVIA PEREIRA MACEDO DE MELLO</v>
          </cell>
          <cell r="C185" t="str">
            <v>FATURISTA</v>
          </cell>
          <cell r="D185">
            <v>5</v>
          </cell>
          <cell r="E185" t="str">
            <v xml:space="preserve">MNSL - MATERNIDADE NSA DE LOURDES </v>
          </cell>
          <cell r="F185" t="str">
            <v>FATURISTA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9</v>
          </cell>
          <cell r="L185">
            <v>0</v>
          </cell>
          <cell r="M185">
            <v>3381.75</v>
          </cell>
          <cell r="N185">
            <v>3652.29</v>
          </cell>
          <cell r="O185">
            <v>3212.72</v>
          </cell>
          <cell r="P185">
            <v>439.57</v>
          </cell>
        </row>
        <row r="186">
          <cell r="B186" t="str">
            <v>DIVANIR RODRIGUES RAMOS</v>
          </cell>
          <cell r="C186" t="str">
            <v>TÉCNICO (A)</v>
          </cell>
          <cell r="D186">
            <v>5</v>
          </cell>
          <cell r="E186" t="str">
            <v xml:space="preserve">MNSL - MATERNIDADE NSA DE LOURDES 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9</v>
          </cell>
          <cell r="L186">
            <v>0</v>
          </cell>
          <cell r="M186">
            <v>1868.63</v>
          </cell>
          <cell r="N186">
            <v>2282.12</v>
          </cell>
          <cell r="O186">
            <v>1984.73</v>
          </cell>
          <cell r="P186">
            <v>297.39</v>
          </cell>
        </row>
        <row r="187">
          <cell r="B187" t="str">
            <v>WALLISON FRANCISCO DA SILVA</v>
          </cell>
          <cell r="C187" t="str">
            <v>ASSISTENTE</v>
          </cell>
          <cell r="D187">
            <v>5</v>
          </cell>
          <cell r="E187" t="str">
            <v xml:space="preserve">MNSL - MATERNIDADE NSA DE LOURDES </v>
          </cell>
          <cell r="F187" t="str">
            <v>ASSISTENTE DE FATURAMENTO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9</v>
          </cell>
          <cell r="L187">
            <v>0</v>
          </cell>
          <cell r="M187">
            <v>2530.19</v>
          </cell>
          <cell r="N187">
            <v>2732.61</v>
          </cell>
          <cell r="O187">
            <v>2501.65</v>
          </cell>
          <cell r="P187">
            <v>230.96</v>
          </cell>
        </row>
        <row r="188">
          <cell r="B188" t="str">
            <v>ELIENE FERREIRA REIS MIRANDA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9</v>
          </cell>
          <cell r="L188">
            <v>0</v>
          </cell>
          <cell r="M188">
            <v>1868.63</v>
          </cell>
          <cell r="N188">
            <v>2812.44</v>
          </cell>
          <cell r="O188">
            <v>2447.17</v>
          </cell>
          <cell r="P188">
            <v>365.27</v>
          </cell>
        </row>
        <row r="189">
          <cell r="B189" t="str">
            <v>CLAUDIA SILVA DE ANDRADE GARCIA</v>
          </cell>
          <cell r="C189" t="str">
            <v>ENFERMEIRO (A)</v>
          </cell>
          <cell r="D189">
            <v>5</v>
          </cell>
          <cell r="E189" t="str">
            <v xml:space="preserve">MNSL - MATERNIDADE NSA DE LOURDES </v>
          </cell>
          <cell r="F189" t="str">
            <v>ENFERMEIRO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9</v>
          </cell>
          <cell r="L189">
            <v>0</v>
          </cell>
          <cell r="M189">
            <v>3085</v>
          </cell>
          <cell r="N189">
            <v>3786.44</v>
          </cell>
          <cell r="O189">
            <v>2904.38</v>
          </cell>
          <cell r="P189">
            <v>882.06</v>
          </cell>
        </row>
        <row r="190">
          <cell r="B190" t="str">
            <v>CAMILA AIDAR SILVESTRE SALATIEL</v>
          </cell>
          <cell r="C190" t="str">
            <v>PSICÓLOGO (A)</v>
          </cell>
          <cell r="D190">
            <v>5</v>
          </cell>
          <cell r="E190" t="str">
            <v xml:space="preserve">MNSL - MATERNIDADE NSA DE LOURDES </v>
          </cell>
          <cell r="F190" t="str">
            <v>PSICOLOGO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9</v>
          </cell>
          <cell r="L190">
            <v>0</v>
          </cell>
          <cell r="M190">
            <v>4230.87</v>
          </cell>
          <cell r="N190">
            <v>5097.34</v>
          </cell>
          <cell r="O190">
            <v>4226.7</v>
          </cell>
          <cell r="P190">
            <v>870.64</v>
          </cell>
        </row>
        <row r="191">
          <cell r="B191" t="str">
            <v>CAMILA DOMINGOS DA SILVA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9</v>
          </cell>
          <cell r="L191">
            <v>0</v>
          </cell>
          <cell r="M191">
            <v>1868.63</v>
          </cell>
          <cell r="N191">
            <v>2408.25</v>
          </cell>
          <cell r="O191">
            <v>1812.97</v>
          </cell>
          <cell r="P191">
            <v>595.28</v>
          </cell>
        </row>
        <row r="192">
          <cell r="B192" t="str">
            <v>CLARIANE PIRES CAIXETA</v>
          </cell>
          <cell r="C192" t="str">
            <v>AUXILIAR</v>
          </cell>
          <cell r="D192">
            <v>5</v>
          </cell>
          <cell r="E192" t="str">
            <v xml:space="preserve">MNSL - MATERNIDADE NSA DE LOURDES </v>
          </cell>
          <cell r="F192" t="str">
            <v>AUXILIAR DE FARMACIA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9</v>
          </cell>
          <cell r="L192">
            <v>0</v>
          </cell>
          <cell r="M192">
            <v>1698.74</v>
          </cell>
          <cell r="N192">
            <v>2449.12</v>
          </cell>
          <cell r="O192">
            <v>2146.58</v>
          </cell>
          <cell r="P192">
            <v>302.54000000000002</v>
          </cell>
        </row>
        <row r="193">
          <cell r="B193" t="str">
            <v>MARIA DAS CHAGAS CONCEICAO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9</v>
          </cell>
          <cell r="L193">
            <v>0</v>
          </cell>
          <cell r="M193">
            <v>1868.63</v>
          </cell>
          <cell r="N193">
            <v>2657.11</v>
          </cell>
          <cell r="O193">
            <v>2435.21</v>
          </cell>
          <cell r="P193">
            <v>221.9</v>
          </cell>
        </row>
        <row r="194">
          <cell r="B194" t="str">
            <v>GISELE PALMA DE MENEZES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9</v>
          </cell>
          <cell r="L194">
            <v>0</v>
          </cell>
          <cell r="M194">
            <v>3085</v>
          </cell>
          <cell r="N194">
            <v>4065.58</v>
          </cell>
          <cell r="O194">
            <v>3510.27</v>
          </cell>
          <cell r="P194">
            <v>555.30999999999995</v>
          </cell>
        </row>
        <row r="195">
          <cell r="B195" t="str">
            <v>ALESSANDRA MARIA ROCHA ALBUQUERQUE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9</v>
          </cell>
          <cell r="L195">
            <v>0</v>
          </cell>
          <cell r="M195">
            <v>3085</v>
          </cell>
          <cell r="N195">
            <v>3909.6</v>
          </cell>
          <cell r="O195">
            <v>3399.51</v>
          </cell>
          <cell r="P195">
            <v>510.09</v>
          </cell>
        </row>
        <row r="196">
          <cell r="B196" t="str">
            <v>JOSE DILBERTO SOUSA CORREIA</v>
          </cell>
          <cell r="C196" t="str">
            <v>AUXILIAR</v>
          </cell>
          <cell r="D196">
            <v>5</v>
          </cell>
          <cell r="E196" t="str">
            <v xml:space="preserve">MNSL - MATERNIDADE NSA DE LOURDES </v>
          </cell>
          <cell r="F196" t="str">
            <v>OFICIAL DE MANUTENÇÃO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9</v>
          </cell>
          <cell r="L196">
            <v>0</v>
          </cell>
          <cell r="M196">
            <v>2050</v>
          </cell>
          <cell r="N196">
            <v>2829</v>
          </cell>
          <cell r="O196">
            <v>2457.6999999999998</v>
          </cell>
          <cell r="P196">
            <v>371.3</v>
          </cell>
        </row>
        <row r="197">
          <cell r="B197" t="str">
            <v>MARCIA CRISTINA DA MOTA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9</v>
          </cell>
          <cell r="L197">
            <v>0</v>
          </cell>
          <cell r="M197">
            <v>3085</v>
          </cell>
          <cell r="N197">
            <v>4337.22</v>
          </cell>
          <cell r="O197">
            <v>3698.77</v>
          </cell>
          <cell r="P197">
            <v>638.45000000000005</v>
          </cell>
        </row>
        <row r="198">
          <cell r="B198" t="str">
            <v>UZIEL ANSELMO ROCHA</v>
          </cell>
          <cell r="C198" t="str">
            <v>MOTORISTA</v>
          </cell>
          <cell r="D198">
            <v>5</v>
          </cell>
          <cell r="E198" t="str">
            <v xml:space="preserve">MNSL - MATERNIDADE NSA DE LOURDES </v>
          </cell>
          <cell r="F198" t="str">
            <v>MOTORISTA</v>
          </cell>
          <cell r="G198" t="str">
            <v>N</v>
          </cell>
          <cell r="H198" t="str">
            <v>P</v>
          </cell>
          <cell r="I198">
            <v>0</v>
          </cell>
          <cell r="J198">
            <v>2023</v>
          </cell>
          <cell r="K198">
            <v>9</v>
          </cell>
          <cell r="L198">
            <v>0</v>
          </cell>
          <cell r="M198">
            <v>1868.63</v>
          </cell>
          <cell r="N198">
            <v>0</v>
          </cell>
          <cell r="O198">
            <v>0</v>
          </cell>
          <cell r="P198">
            <v>0</v>
          </cell>
        </row>
        <row r="199">
          <cell r="B199" t="str">
            <v>LEONARDO BRUNO GOMES FRANCA</v>
          </cell>
          <cell r="C199" t="str">
            <v xml:space="preserve">MÉDICO </v>
          </cell>
          <cell r="D199">
            <v>5</v>
          </cell>
          <cell r="E199" t="str">
            <v xml:space="preserve">MNSL - MATERNIDADE NSA DE LOURDES </v>
          </cell>
          <cell r="F199" t="str">
            <v>MEDICO (A) OBSTETRA</v>
          </cell>
          <cell r="G199" t="str">
            <v>N</v>
          </cell>
          <cell r="H199" t="str">
            <v>P</v>
          </cell>
          <cell r="I199">
            <v>0</v>
          </cell>
          <cell r="J199">
            <v>2023</v>
          </cell>
          <cell r="K199">
            <v>9</v>
          </cell>
          <cell r="L199">
            <v>0</v>
          </cell>
          <cell r="M199">
            <v>10264.77</v>
          </cell>
          <cell r="N199">
            <v>0</v>
          </cell>
          <cell r="O199">
            <v>0</v>
          </cell>
          <cell r="P199">
            <v>0</v>
          </cell>
        </row>
        <row r="200">
          <cell r="B200" t="str">
            <v>MARIA JOSE ARAUJO</v>
          </cell>
          <cell r="C200" t="str">
            <v>ENFERMEIRO (A)</v>
          </cell>
          <cell r="D200">
            <v>5</v>
          </cell>
          <cell r="E200" t="str">
            <v xml:space="preserve">MNSL - MATERNIDADE NSA DE LOURDES 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9</v>
          </cell>
          <cell r="L200">
            <v>0</v>
          </cell>
          <cell r="M200">
            <v>3085</v>
          </cell>
          <cell r="N200">
            <v>3595.8</v>
          </cell>
          <cell r="O200">
            <v>3171.48</v>
          </cell>
          <cell r="P200">
            <v>424.32</v>
          </cell>
        </row>
        <row r="201">
          <cell r="B201" t="str">
            <v>JOAO PAULO ARAUJO DA SILVA</v>
          </cell>
          <cell r="C201" t="str">
            <v>PRODUÇÃO</v>
          </cell>
          <cell r="D201">
            <v>5</v>
          </cell>
          <cell r="E201" t="str">
            <v xml:space="preserve">MNSL - MATERNIDADE NSA DE LOURDES </v>
          </cell>
          <cell r="F201" t="str">
            <v>ELETRICISTA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9</v>
          </cell>
          <cell r="L201">
            <v>0</v>
          </cell>
          <cell r="M201">
            <v>2213.9699999999998</v>
          </cell>
          <cell r="N201">
            <v>3055.28</v>
          </cell>
          <cell r="O201">
            <v>2743.52</v>
          </cell>
          <cell r="P201">
            <v>311.76</v>
          </cell>
        </row>
        <row r="202">
          <cell r="B202" t="str">
            <v>ALINE LOPES DO NASCIMENTO</v>
          </cell>
          <cell r="C202" t="str">
            <v>SUPERVISOR</v>
          </cell>
          <cell r="D202">
            <v>5</v>
          </cell>
          <cell r="E202" t="str">
            <v xml:space="preserve">MNSL - MATERNIDADE NSA DE LOURDES </v>
          </cell>
          <cell r="F202" t="str">
            <v>SUPERVISOR (A) DE CUSTOS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9</v>
          </cell>
          <cell r="L202">
            <v>0</v>
          </cell>
          <cell r="M202">
            <v>5833.09</v>
          </cell>
          <cell r="N202">
            <v>6299.73</v>
          </cell>
          <cell r="O202">
            <v>4991.2</v>
          </cell>
          <cell r="P202">
            <v>1308.53</v>
          </cell>
        </row>
        <row r="203">
          <cell r="B203" t="str">
            <v>MAURA VENANCIO XAVIER ALMEIDA</v>
          </cell>
          <cell r="C203" t="str">
            <v>ENFERMEIRO (A)</v>
          </cell>
          <cell r="D203">
            <v>5</v>
          </cell>
          <cell r="E203" t="str">
            <v xml:space="preserve">MNSL - MATERNIDADE NSA DE LOURDES </v>
          </cell>
          <cell r="F203" t="str">
            <v>ENFERMEIRO (A)</v>
          </cell>
          <cell r="G203" t="str">
            <v>N</v>
          </cell>
          <cell r="H203" t="str">
            <v>F</v>
          </cell>
          <cell r="I203">
            <v>5362.97</v>
          </cell>
          <cell r="J203">
            <v>2023</v>
          </cell>
          <cell r="K203">
            <v>9</v>
          </cell>
          <cell r="L203">
            <v>0</v>
          </cell>
          <cell r="M203">
            <v>3085</v>
          </cell>
          <cell r="N203">
            <v>6177.65</v>
          </cell>
          <cell r="O203">
            <v>700.63</v>
          </cell>
          <cell r="P203">
            <v>5477.02</v>
          </cell>
        </row>
        <row r="204">
          <cell r="B204" t="str">
            <v>SEBASTIAO NUNES DE SOUSA</v>
          </cell>
          <cell r="C204" t="str">
            <v>PRODUÇÃO</v>
          </cell>
          <cell r="D204">
            <v>5</v>
          </cell>
          <cell r="E204" t="str">
            <v xml:space="preserve">MNSL - MATERNIDADE NSA DE LOURDES </v>
          </cell>
          <cell r="F204" t="str">
            <v>ELETRICISTA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9</v>
          </cell>
          <cell r="L204">
            <v>0</v>
          </cell>
          <cell r="M204">
            <v>2213.9699999999998</v>
          </cell>
          <cell r="N204">
            <v>3055.28</v>
          </cell>
          <cell r="O204">
            <v>2729.46</v>
          </cell>
          <cell r="P204">
            <v>325.82</v>
          </cell>
        </row>
        <row r="205">
          <cell r="B205" t="str">
            <v>LAIANE MARCELA DOS SANTOS</v>
          </cell>
          <cell r="C205" t="str">
            <v>ENFERMEIRO (A)</v>
          </cell>
          <cell r="D205">
            <v>5</v>
          </cell>
          <cell r="E205" t="str">
            <v xml:space="preserve">MNSL - MATERNIDADE NSA DE LOURDES </v>
          </cell>
          <cell r="F205" t="str">
            <v>ENFERMEIRO (A)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9</v>
          </cell>
          <cell r="L205">
            <v>0</v>
          </cell>
          <cell r="M205">
            <v>3085</v>
          </cell>
          <cell r="N205">
            <v>4295.83</v>
          </cell>
          <cell r="O205">
            <v>3672.48</v>
          </cell>
          <cell r="P205">
            <v>623.35</v>
          </cell>
        </row>
        <row r="206">
          <cell r="B206" t="str">
            <v>ELIZABETH ANGELA DE ANDRADE SOUZA</v>
          </cell>
          <cell r="C206" t="str">
            <v>TÉCNICO (A)</v>
          </cell>
          <cell r="D206">
            <v>5</v>
          </cell>
          <cell r="E206" t="str">
            <v xml:space="preserve">MNSL - MATERNIDADE NSA DE LOURDES </v>
          </cell>
          <cell r="F206" t="str">
            <v>TECNICO (A) DE ENFERMAGEM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9</v>
          </cell>
          <cell r="L206">
            <v>0</v>
          </cell>
          <cell r="M206">
            <v>1868.63</v>
          </cell>
          <cell r="N206">
            <v>2414.12</v>
          </cell>
          <cell r="O206">
            <v>2216.65</v>
          </cell>
          <cell r="P206">
            <v>197.47</v>
          </cell>
        </row>
        <row r="207">
          <cell r="B207" t="str">
            <v>EDIANA DA COSTA BRITO</v>
          </cell>
          <cell r="C207" t="str">
            <v>ANALISTA</v>
          </cell>
          <cell r="D207">
            <v>5</v>
          </cell>
          <cell r="E207" t="str">
            <v xml:space="preserve">MNSL - MATERNIDADE NSA DE LOURDES </v>
          </cell>
          <cell r="F207" t="str">
            <v>ANALISTA DE CONTRATOS PLENO</v>
          </cell>
          <cell r="G207" t="str">
            <v>N</v>
          </cell>
          <cell r="H207" t="str">
            <v>F</v>
          </cell>
          <cell r="I207">
            <v>2771.83</v>
          </cell>
          <cell r="J207">
            <v>2023</v>
          </cell>
          <cell r="K207">
            <v>9</v>
          </cell>
          <cell r="L207">
            <v>0</v>
          </cell>
          <cell r="M207">
            <v>3739.17</v>
          </cell>
          <cell r="N207">
            <v>5060.2</v>
          </cell>
          <cell r="O207">
            <v>2002.18</v>
          </cell>
          <cell r="P207">
            <v>3058.02</v>
          </cell>
        </row>
        <row r="208">
          <cell r="B208" t="str">
            <v>THAIS TEIXEIRA GRANADO</v>
          </cell>
          <cell r="C208" t="str">
            <v xml:space="preserve">MÉDICO </v>
          </cell>
          <cell r="D208">
            <v>5</v>
          </cell>
          <cell r="E208" t="str">
            <v xml:space="preserve">MNSL - MATERNIDADE NSA DE LOURDES </v>
          </cell>
          <cell r="F208" t="str">
            <v>MEDICO (A) OBSTETRA</v>
          </cell>
          <cell r="G208" t="str">
            <v>N</v>
          </cell>
          <cell r="H208" t="str">
            <v>A</v>
          </cell>
          <cell r="I208">
            <v>9466</v>
          </cell>
          <cell r="J208">
            <v>2023</v>
          </cell>
          <cell r="K208">
            <v>9</v>
          </cell>
          <cell r="L208">
            <v>0</v>
          </cell>
          <cell r="M208">
            <v>10264.77</v>
          </cell>
          <cell r="N208">
            <v>15140.98</v>
          </cell>
          <cell r="O208">
            <v>5144.53</v>
          </cell>
          <cell r="P208">
            <v>9996.4500000000007</v>
          </cell>
        </row>
        <row r="209">
          <cell r="B209" t="str">
            <v>JANNAINA BISPO DE JESUS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9</v>
          </cell>
          <cell r="L209">
            <v>0</v>
          </cell>
          <cell r="M209">
            <v>1868.63</v>
          </cell>
          <cell r="N209">
            <v>2523.0500000000002</v>
          </cell>
          <cell r="O209">
            <v>2116.61</v>
          </cell>
          <cell r="P209">
            <v>406.44</v>
          </cell>
        </row>
        <row r="210">
          <cell r="B210" t="str">
            <v>ELIANE GONCALVES DE CARVALHO MIRANDA</v>
          </cell>
          <cell r="C210" t="str">
            <v>TÉCNICO (A)</v>
          </cell>
          <cell r="D210">
            <v>5</v>
          </cell>
          <cell r="E210" t="str">
            <v xml:space="preserve">MNSL - MATERNIDADE NSA DE LOURDES 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9</v>
          </cell>
          <cell r="L210">
            <v>0</v>
          </cell>
          <cell r="M210">
            <v>1868.63</v>
          </cell>
          <cell r="N210">
            <v>2451.4899999999998</v>
          </cell>
          <cell r="O210">
            <v>2250.66</v>
          </cell>
          <cell r="P210">
            <v>200.83</v>
          </cell>
        </row>
        <row r="211">
          <cell r="B211" t="str">
            <v>MARIANA MATIAS DINIZ BRITO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9</v>
          </cell>
          <cell r="L211">
            <v>0</v>
          </cell>
          <cell r="M211">
            <v>6843.18</v>
          </cell>
          <cell r="N211">
            <v>7654.64</v>
          </cell>
          <cell r="O211">
            <v>5955.2</v>
          </cell>
          <cell r="P211">
            <v>1699.44</v>
          </cell>
        </row>
        <row r="212">
          <cell r="B212" t="str">
            <v>MILENA KARLA SILVA CRUZ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E</v>
          </cell>
          <cell r="I212">
            <v>0</v>
          </cell>
          <cell r="J212">
            <v>2023</v>
          </cell>
          <cell r="K212">
            <v>9</v>
          </cell>
          <cell r="L212">
            <v>0</v>
          </cell>
          <cell r="M212">
            <v>6843.18</v>
          </cell>
          <cell r="N212">
            <v>8405.66</v>
          </cell>
          <cell r="O212">
            <v>6447.55</v>
          </cell>
          <cell r="P212">
            <v>1958.11</v>
          </cell>
        </row>
        <row r="213">
          <cell r="B213" t="str">
            <v>DIEGO FRAGA REZENDE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9</v>
          </cell>
          <cell r="L213">
            <v>0</v>
          </cell>
          <cell r="M213">
            <v>6843.18</v>
          </cell>
          <cell r="N213">
            <v>8509.93</v>
          </cell>
          <cell r="O213">
            <v>6471.01</v>
          </cell>
          <cell r="P213">
            <v>2038.92</v>
          </cell>
        </row>
        <row r="214">
          <cell r="B214" t="str">
            <v>JHENIFER CAMILA DOS SANTOS FERREIRA FELIX</v>
          </cell>
          <cell r="C214" t="str">
            <v>FARMACÊUTICO</v>
          </cell>
          <cell r="D214">
            <v>5</v>
          </cell>
          <cell r="E214" t="str">
            <v xml:space="preserve">MNSL - MATERNIDADE NSA DE LOURDES </v>
          </cell>
          <cell r="F214" t="str">
            <v>FARMACEUTICO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9</v>
          </cell>
          <cell r="L214">
            <v>0</v>
          </cell>
          <cell r="M214">
            <v>3175.46</v>
          </cell>
          <cell r="N214">
            <v>4185.9399999999996</v>
          </cell>
          <cell r="O214">
            <v>3595.71</v>
          </cell>
          <cell r="P214">
            <v>590.23</v>
          </cell>
        </row>
        <row r="215">
          <cell r="B215" t="str">
            <v>WERIDYANA BATISTA DE OLIVEIRA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9</v>
          </cell>
          <cell r="L215">
            <v>0</v>
          </cell>
          <cell r="M215">
            <v>6843.18</v>
          </cell>
          <cell r="N215">
            <v>7654.64</v>
          </cell>
          <cell r="O215">
            <v>7654.64</v>
          </cell>
          <cell r="P215">
            <v>0</v>
          </cell>
        </row>
        <row r="216">
          <cell r="B216" t="str">
            <v>GUSTAVO LUIZ QUEIROZ LIMA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9</v>
          </cell>
          <cell r="L216">
            <v>0</v>
          </cell>
          <cell r="M216">
            <v>6843.18</v>
          </cell>
          <cell r="N216">
            <v>8509.93</v>
          </cell>
          <cell r="O216">
            <v>6418.88</v>
          </cell>
          <cell r="P216">
            <v>2091.0500000000002</v>
          </cell>
        </row>
        <row r="217">
          <cell r="B217" t="str">
            <v>RICARDO DE OLIVEIRA RESENDE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9</v>
          </cell>
          <cell r="L217">
            <v>0</v>
          </cell>
          <cell r="M217">
            <v>10264.77</v>
          </cell>
          <cell r="N217">
            <v>11349.95</v>
          </cell>
          <cell r="O217">
            <v>8530.0300000000007</v>
          </cell>
          <cell r="P217">
            <v>2819.92</v>
          </cell>
        </row>
        <row r="218">
          <cell r="B218" t="str">
            <v>MARIENE PEIXOTO DAMASCENO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9</v>
          </cell>
          <cell r="L218">
            <v>0</v>
          </cell>
          <cell r="M218">
            <v>1868.63</v>
          </cell>
          <cell r="N218">
            <v>2854.46</v>
          </cell>
          <cell r="O218">
            <v>2584.19</v>
          </cell>
          <cell r="P218">
            <v>270.27</v>
          </cell>
        </row>
        <row r="219">
          <cell r="B219" t="str">
            <v>GISLENE BORGES SILVA DE MASCENA</v>
          </cell>
          <cell r="C219" t="str">
            <v>TÉCNICO (A)</v>
          </cell>
          <cell r="D219">
            <v>5</v>
          </cell>
          <cell r="E219" t="str">
            <v xml:space="preserve">MNSL - MATERNIDADE NSA DE LOURDES </v>
          </cell>
          <cell r="F219" t="str">
            <v>TECNICO (A) DE ENFERMAGEM</v>
          </cell>
          <cell r="G219" t="str">
            <v>N</v>
          </cell>
          <cell r="H219" t="str">
            <v>P</v>
          </cell>
          <cell r="I219">
            <v>0</v>
          </cell>
          <cell r="J219">
            <v>2023</v>
          </cell>
          <cell r="K219">
            <v>9</v>
          </cell>
          <cell r="L219">
            <v>0</v>
          </cell>
          <cell r="M219">
            <v>1868.63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ELLEN QUEIROZ GOMES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9</v>
          </cell>
          <cell r="L220">
            <v>0</v>
          </cell>
          <cell r="M220">
            <v>6843.18</v>
          </cell>
          <cell r="N220">
            <v>8224.83</v>
          </cell>
          <cell r="O220">
            <v>6212.18</v>
          </cell>
          <cell r="P220">
            <v>2012.65</v>
          </cell>
        </row>
        <row r="221">
          <cell r="B221" t="str">
            <v>ISANA CAROLINA FRANCA JUNQUEIRA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9</v>
          </cell>
          <cell r="L221">
            <v>0</v>
          </cell>
          <cell r="M221">
            <v>6843.18</v>
          </cell>
          <cell r="N221">
            <v>7654.64</v>
          </cell>
          <cell r="O221">
            <v>5903.06</v>
          </cell>
          <cell r="P221">
            <v>1751.58</v>
          </cell>
        </row>
        <row r="222">
          <cell r="B222" t="str">
            <v>GABRIELA MOURA BORTOLUCCI</v>
          </cell>
          <cell r="C222" t="str">
            <v>AUXILIAR</v>
          </cell>
          <cell r="D222">
            <v>5</v>
          </cell>
          <cell r="E222" t="str">
            <v xml:space="preserve">MNSL - MATERNIDADE NSA DE LOURDES </v>
          </cell>
          <cell r="F222" t="str">
            <v>AUXILIAR DE SERVICOS GERAIS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9</v>
          </cell>
          <cell r="L222">
            <v>0</v>
          </cell>
          <cell r="M222">
            <v>1320.6</v>
          </cell>
          <cell r="N222">
            <v>1836.3</v>
          </cell>
          <cell r="O222">
            <v>1622.37</v>
          </cell>
          <cell r="P222">
            <v>213.93</v>
          </cell>
        </row>
        <row r="223">
          <cell r="B223" t="str">
            <v>RENATA RIBEIRO DO NASCIMENTO MASCARENHAS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9</v>
          </cell>
          <cell r="L223">
            <v>0</v>
          </cell>
          <cell r="M223">
            <v>3175.46</v>
          </cell>
          <cell r="N223">
            <v>3757</v>
          </cell>
          <cell r="O223">
            <v>3289.16</v>
          </cell>
          <cell r="P223">
            <v>467.84</v>
          </cell>
        </row>
        <row r="224">
          <cell r="B224" t="str">
            <v>ILANA BATISTA RESENDE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GINECOLOGISTA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9</v>
          </cell>
          <cell r="L224">
            <v>0</v>
          </cell>
          <cell r="M224">
            <v>10264.77</v>
          </cell>
          <cell r="N224">
            <v>10836.71</v>
          </cell>
          <cell r="O224">
            <v>8157.93</v>
          </cell>
          <cell r="P224">
            <v>2678.78</v>
          </cell>
        </row>
        <row r="225">
          <cell r="B225" t="str">
            <v>ANNA KARLLA FERNANDES SABINO</v>
          </cell>
          <cell r="C225" t="str">
            <v>BIOMÉDICO (A)</v>
          </cell>
          <cell r="D225">
            <v>5</v>
          </cell>
          <cell r="E225" t="str">
            <v xml:space="preserve">MNSL - MATERNIDADE NSA DE LOURDES </v>
          </cell>
          <cell r="F225" t="str">
            <v>BIOMEDICO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9</v>
          </cell>
          <cell r="L225">
            <v>0</v>
          </cell>
          <cell r="M225">
            <v>2919.78</v>
          </cell>
          <cell r="N225">
            <v>4425.08</v>
          </cell>
          <cell r="O225">
            <v>3754.56</v>
          </cell>
          <cell r="P225">
            <v>670.52</v>
          </cell>
        </row>
        <row r="226">
          <cell r="B226" t="str">
            <v>CINTYA ALVES FERREIRA</v>
          </cell>
          <cell r="C226" t="str">
            <v>FARMACÊUTICO</v>
          </cell>
          <cell r="D226">
            <v>5</v>
          </cell>
          <cell r="E226" t="str">
            <v xml:space="preserve">MNSL - MATERNIDADE NSA DE LOURDES 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9</v>
          </cell>
          <cell r="L226">
            <v>0</v>
          </cell>
          <cell r="M226">
            <v>3175.46</v>
          </cell>
          <cell r="N226">
            <v>3757</v>
          </cell>
          <cell r="O226">
            <v>3291.49</v>
          </cell>
          <cell r="P226">
            <v>465.51</v>
          </cell>
        </row>
        <row r="227">
          <cell r="B227" t="str">
            <v>ALEX PEREIRA DE NOVAIS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9</v>
          </cell>
          <cell r="L227">
            <v>0</v>
          </cell>
          <cell r="M227">
            <v>1868.63</v>
          </cell>
          <cell r="N227">
            <v>4947.07</v>
          </cell>
          <cell r="O227">
            <v>4086.02</v>
          </cell>
          <cell r="P227">
            <v>861.05</v>
          </cell>
        </row>
        <row r="228">
          <cell r="B228" t="str">
            <v>FERNANDA DIAS ANDRADE</v>
          </cell>
          <cell r="C228" t="str">
            <v>ASSISTENTE</v>
          </cell>
          <cell r="D228">
            <v>5</v>
          </cell>
          <cell r="E228" t="str">
            <v xml:space="preserve">MNSL - MATERNIDADE NSA DE LOURDES </v>
          </cell>
          <cell r="F228" t="str">
            <v>ASSISTENTE ADMINISTRATIVO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9</v>
          </cell>
          <cell r="L228">
            <v>0</v>
          </cell>
          <cell r="M228">
            <v>1868.63</v>
          </cell>
          <cell r="N228">
            <v>2655.24</v>
          </cell>
          <cell r="O228">
            <v>2321.44</v>
          </cell>
          <cell r="P228">
            <v>333.8</v>
          </cell>
        </row>
        <row r="229">
          <cell r="B229" t="str">
            <v>NILVA GONZAGA DE OLIVEIRA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9</v>
          </cell>
          <cell r="L229">
            <v>0</v>
          </cell>
          <cell r="M229">
            <v>1868.63</v>
          </cell>
          <cell r="N229">
            <v>2818.54</v>
          </cell>
          <cell r="O229">
            <v>2563.87</v>
          </cell>
          <cell r="P229">
            <v>254.67</v>
          </cell>
        </row>
        <row r="230">
          <cell r="B230" t="str">
            <v>DANIELLE CRUZ SILVA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9</v>
          </cell>
          <cell r="L230">
            <v>0</v>
          </cell>
          <cell r="M230">
            <v>13686.36</v>
          </cell>
          <cell r="N230">
            <v>15604.43</v>
          </cell>
          <cell r="O230">
            <v>11614.53</v>
          </cell>
          <cell r="P230">
            <v>3989.9</v>
          </cell>
        </row>
        <row r="231">
          <cell r="B231" t="str">
            <v>THATIANY CHRISTINA RODRIGUES IKEDA</v>
          </cell>
          <cell r="C231" t="str">
            <v>COORDENADOR (A)</v>
          </cell>
          <cell r="D231">
            <v>5</v>
          </cell>
          <cell r="E231" t="str">
            <v xml:space="preserve">MNSL - MATERNIDADE NSA DE LOURDES </v>
          </cell>
          <cell r="F231" t="str">
            <v>COORDENADOR (A) DE FISIOTERAPIA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9</v>
          </cell>
          <cell r="L231">
            <v>0</v>
          </cell>
          <cell r="M231">
            <v>2736.27</v>
          </cell>
          <cell r="N231">
            <v>5481.14</v>
          </cell>
          <cell r="O231">
            <v>4745.2700000000004</v>
          </cell>
          <cell r="P231">
            <v>735.87</v>
          </cell>
        </row>
        <row r="232">
          <cell r="B232" t="str">
            <v>ROSIMEIRE REGINA TOME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9</v>
          </cell>
          <cell r="L232">
            <v>0</v>
          </cell>
          <cell r="M232">
            <v>1868.63</v>
          </cell>
          <cell r="N232">
            <v>2697.1</v>
          </cell>
          <cell r="O232">
            <v>2358.2800000000002</v>
          </cell>
          <cell r="P232">
            <v>338.82</v>
          </cell>
        </row>
        <row r="233">
          <cell r="B233" t="str">
            <v>MARIA DOS REIS SILVA</v>
          </cell>
          <cell r="C233" t="str">
            <v>ASSISTENTE</v>
          </cell>
          <cell r="D233">
            <v>5</v>
          </cell>
          <cell r="E233" t="str">
            <v xml:space="preserve">MNSL - MATERNIDADE NSA DE LOURDES </v>
          </cell>
          <cell r="F233" t="str">
            <v>ASSISTENTE ADMINISTRATIVO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9</v>
          </cell>
          <cell r="L233">
            <v>0</v>
          </cell>
          <cell r="M233">
            <v>1868.63</v>
          </cell>
          <cell r="N233">
            <v>2319.4899999999998</v>
          </cell>
          <cell r="O233">
            <v>2018.42</v>
          </cell>
          <cell r="P233">
            <v>301.07</v>
          </cell>
        </row>
        <row r="234">
          <cell r="B234" t="str">
            <v>LUCIANO GONCALVES IZIDORIO</v>
          </cell>
          <cell r="C234" t="str">
            <v>BIOMÉDICO (A)</v>
          </cell>
          <cell r="D234">
            <v>5</v>
          </cell>
          <cell r="E234" t="str">
            <v xml:space="preserve">MNSL - MATERNIDADE NSA DE LOURDES </v>
          </cell>
          <cell r="F234" t="str">
            <v>BIOMEDICO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9</v>
          </cell>
          <cell r="L234">
            <v>0</v>
          </cell>
          <cell r="M234">
            <v>2919.78</v>
          </cell>
          <cell r="N234">
            <v>4948.5</v>
          </cell>
          <cell r="O234">
            <v>4086.93</v>
          </cell>
          <cell r="P234">
            <v>861.57</v>
          </cell>
        </row>
        <row r="235">
          <cell r="B235" t="str">
            <v>LELIA KAROLLINE MARINHO DA MOTA MELO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9</v>
          </cell>
          <cell r="L235">
            <v>0</v>
          </cell>
          <cell r="M235">
            <v>3085</v>
          </cell>
          <cell r="N235">
            <v>3966</v>
          </cell>
          <cell r="O235">
            <v>3445.97</v>
          </cell>
          <cell r="P235">
            <v>520.03</v>
          </cell>
        </row>
        <row r="236">
          <cell r="B236" t="str">
            <v>JULIANA ALVES MEDEIROS RESENDE</v>
          </cell>
          <cell r="C236" t="str">
            <v>ENFERMEIRO (A)</v>
          </cell>
          <cell r="D236">
            <v>5</v>
          </cell>
          <cell r="E236" t="str">
            <v xml:space="preserve">MNSL - MATERNIDADE NSA DE LOURDES 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9</v>
          </cell>
          <cell r="L236">
            <v>0</v>
          </cell>
          <cell r="M236">
            <v>3085</v>
          </cell>
          <cell r="N236">
            <v>4433.74</v>
          </cell>
          <cell r="O236">
            <v>3760.05</v>
          </cell>
          <cell r="P236">
            <v>673.69</v>
          </cell>
        </row>
        <row r="237">
          <cell r="B237" t="str">
            <v>CARMEN SILVA DOS SANTOS</v>
          </cell>
          <cell r="C237" t="str">
            <v>TÉCNICO (A)</v>
          </cell>
          <cell r="D237">
            <v>5</v>
          </cell>
          <cell r="E237" t="str">
            <v xml:space="preserve">MNSL - MATERNIDADE NSA DE LOURDES </v>
          </cell>
          <cell r="F237" t="str">
            <v>TECNICO (A) DE LABORATORIO</v>
          </cell>
          <cell r="G237" t="str">
            <v>N</v>
          </cell>
          <cell r="H237" t="str">
            <v>I</v>
          </cell>
          <cell r="I237">
            <v>0</v>
          </cell>
          <cell r="J237">
            <v>2023</v>
          </cell>
          <cell r="K237">
            <v>9</v>
          </cell>
          <cell r="L237">
            <v>0</v>
          </cell>
          <cell r="M237">
            <v>1762.86</v>
          </cell>
          <cell r="N237">
            <v>0</v>
          </cell>
          <cell r="O237">
            <v>0</v>
          </cell>
          <cell r="P237">
            <v>0</v>
          </cell>
        </row>
        <row r="238">
          <cell r="B238" t="str">
            <v>ANGELA RODRIGUES FERREIRA</v>
          </cell>
          <cell r="C238" t="str">
            <v>ENFERMEIRO (A)</v>
          </cell>
          <cell r="D238">
            <v>5</v>
          </cell>
          <cell r="E238" t="str">
            <v xml:space="preserve">MNSL - MATERNIDADE NSA DE LOURDES 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9</v>
          </cell>
          <cell r="L238">
            <v>0</v>
          </cell>
          <cell r="M238">
            <v>3085</v>
          </cell>
          <cell r="N238">
            <v>3966</v>
          </cell>
          <cell r="O238">
            <v>3439.56</v>
          </cell>
          <cell r="P238">
            <v>526.44000000000005</v>
          </cell>
        </row>
        <row r="239">
          <cell r="B239" t="str">
            <v>AMELIA LEONOR DE FATIMA</v>
          </cell>
          <cell r="C239" t="str">
            <v>TÉCNICO (A)</v>
          </cell>
          <cell r="D239">
            <v>5</v>
          </cell>
          <cell r="E239" t="str">
            <v xml:space="preserve">MNSL - MATERNIDADE NSA DE LOURDES </v>
          </cell>
          <cell r="F239" t="str">
            <v>TECNICO (A) DE ENFERMAGEM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9</v>
          </cell>
          <cell r="L239">
            <v>0</v>
          </cell>
          <cell r="M239">
            <v>1868.63</v>
          </cell>
          <cell r="N239">
            <v>2451.4899999999998</v>
          </cell>
          <cell r="O239">
            <v>2250.66</v>
          </cell>
          <cell r="P239">
            <v>200.83</v>
          </cell>
        </row>
        <row r="240">
          <cell r="B240" t="str">
            <v>ALVACIR CANDIDO DOS REIS</v>
          </cell>
          <cell r="C240" t="str">
            <v xml:space="preserve">MÉDICO </v>
          </cell>
          <cell r="D240">
            <v>5</v>
          </cell>
          <cell r="E240" t="str">
            <v xml:space="preserve">MNSL - MATERNIDADE NSA DE LOURDES </v>
          </cell>
          <cell r="F240" t="str">
            <v>MEDICO CLINICO</v>
          </cell>
          <cell r="G240" t="str">
            <v>N</v>
          </cell>
          <cell r="H240" t="str">
            <v>F</v>
          </cell>
          <cell r="I240">
            <v>9932.4500000000007</v>
          </cell>
          <cell r="J240">
            <v>2023</v>
          </cell>
          <cell r="K240">
            <v>9</v>
          </cell>
          <cell r="L240">
            <v>0</v>
          </cell>
          <cell r="M240">
            <v>6843.18</v>
          </cell>
          <cell r="N240">
            <v>10697.92</v>
          </cell>
          <cell r="O240">
            <v>765.47</v>
          </cell>
          <cell r="P240">
            <v>9932.4500000000007</v>
          </cell>
        </row>
        <row r="241">
          <cell r="B241" t="str">
            <v>ALICE DE ANDRADE SILVA BRITO</v>
          </cell>
          <cell r="C241" t="str">
            <v>COORDENADOR (A)</v>
          </cell>
          <cell r="D241">
            <v>5</v>
          </cell>
          <cell r="E241" t="str">
            <v xml:space="preserve">MNSL - MATERNIDADE NSA DE LOURDES </v>
          </cell>
          <cell r="F241" t="str">
            <v>COORDENADOR (A) OPERACIONAL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9</v>
          </cell>
          <cell r="L241">
            <v>0</v>
          </cell>
          <cell r="M241">
            <v>2390.6</v>
          </cell>
          <cell r="N241">
            <v>3893.66</v>
          </cell>
          <cell r="O241">
            <v>3393.09</v>
          </cell>
          <cell r="P241">
            <v>500.57</v>
          </cell>
        </row>
        <row r="242">
          <cell r="B242" t="str">
            <v>HELOISA GONCALVES DE CARVALHO JACINTO</v>
          </cell>
          <cell r="C242" t="str">
            <v>ENFERMEIRO (A)</v>
          </cell>
          <cell r="D242">
            <v>5</v>
          </cell>
          <cell r="E242" t="str">
            <v xml:space="preserve">MNSL - MATERNIDADE NSA DE LOURDES </v>
          </cell>
          <cell r="F242" t="str">
            <v>ENFERMEIRO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9</v>
          </cell>
          <cell r="L242">
            <v>0</v>
          </cell>
          <cell r="M242">
            <v>3085</v>
          </cell>
          <cell r="N242">
            <v>3966</v>
          </cell>
          <cell r="O242">
            <v>3439.56</v>
          </cell>
          <cell r="P242">
            <v>526.44000000000005</v>
          </cell>
        </row>
        <row r="243">
          <cell r="B243" t="str">
            <v>HELENA PEREIRA FLORES</v>
          </cell>
          <cell r="C243" t="str">
            <v>LÍDER</v>
          </cell>
          <cell r="D243">
            <v>5</v>
          </cell>
          <cell r="E243" t="str">
            <v xml:space="preserve">MNSL - MATERNIDADE NSA DE LOURDES </v>
          </cell>
          <cell r="F243" t="str">
            <v>LIDER DE HIGIENIZACAO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9</v>
          </cell>
          <cell r="L243">
            <v>0</v>
          </cell>
          <cell r="M243">
            <v>1868.63</v>
          </cell>
          <cell r="N243">
            <v>2319.4899999999998</v>
          </cell>
          <cell r="O243">
            <v>2018.42</v>
          </cell>
          <cell r="P243">
            <v>301.07</v>
          </cell>
        </row>
        <row r="244">
          <cell r="B244" t="str">
            <v>ANTONIA LEILIANA BRITO DO NASCIMENTO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9</v>
          </cell>
          <cell r="L244">
            <v>0</v>
          </cell>
          <cell r="M244">
            <v>1868.63</v>
          </cell>
          <cell r="N244">
            <v>2560.87</v>
          </cell>
          <cell r="O244">
            <v>2147.63</v>
          </cell>
          <cell r="P244">
            <v>413.24</v>
          </cell>
        </row>
        <row r="245">
          <cell r="B245" t="str">
            <v>JACKELINE CARNEIRO DA ROCHA</v>
          </cell>
          <cell r="C245" t="str">
            <v>FISIOTERAPEUTA</v>
          </cell>
          <cell r="D245">
            <v>5</v>
          </cell>
          <cell r="E245" t="str">
            <v xml:space="preserve">MNSL - MATERNIDADE NSA DE LOURDES </v>
          </cell>
          <cell r="F245" t="str">
            <v>FISIOTERAPEUTA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9</v>
          </cell>
          <cell r="L245">
            <v>0</v>
          </cell>
          <cell r="M245">
            <v>2736.27</v>
          </cell>
          <cell r="N245">
            <v>3607.34</v>
          </cell>
          <cell r="O245">
            <v>3179.91</v>
          </cell>
          <cell r="P245">
            <v>427.43</v>
          </cell>
        </row>
        <row r="246">
          <cell r="B246" t="str">
            <v>LUTIELLY IDELFONSO DA SILVA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9</v>
          </cell>
          <cell r="L246">
            <v>0</v>
          </cell>
          <cell r="M246">
            <v>1868.63</v>
          </cell>
          <cell r="N246">
            <v>2451.4899999999998</v>
          </cell>
          <cell r="O246">
            <v>2230.66</v>
          </cell>
          <cell r="P246">
            <v>220.83</v>
          </cell>
        </row>
        <row r="247">
          <cell r="B247" t="str">
            <v>NIUVA DUARTE MONTEIRO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9</v>
          </cell>
          <cell r="L247">
            <v>0</v>
          </cell>
          <cell r="M247">
            <v>1868.63</v>
          </cell>
          <cell r="N247">
            <v>2329.14</v>
          </cell>
          <cell r="O247">
            <v>2028.09</v>
          </cell>
          <cell r="P247">
            <v>301.05</v>
          </cell>
        </row>
        <row r="248">
          <cell r="B248" t="str">
            <v>LUZINETE MARIA DE SOUSA</v>
          </cell>
          <cell r="C248" t="str">
            <v>TÉCNICO (A)</v>
          </cell>
          <cell r="D248">
            <v>5</v>
          </cell>
          <cell r="E248" t="str">
            <v xml:space="preserve">MNSL - MATERNIDADE NSA DE LOURDES 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9</v>
          </cell>
          <cell r="L248">
            <v>0</v>
          </cell>
          <cell r="M248">
            <v>1868.63</v>
          </cell>
          <cell r="N248">
            <v>2482.2399999999998</v>
          </cell>
          <cell r="O248">
            <v>2166.84</v>
          </cell>
          <cell r="P248">
            <v>315.39999999999998</v>
          </cell>
        </row>
        <row r="249">
          <cell r="B249" t="str">
            <v>LOURDES MARIA DE PAULA SANTOS</v>
          </cell>
          <cell r="C249" t="str">
            <v>COORDENADOR (A)</v>
          </cell>
          <cell r="D249">
            <v>5</v>
          </cell>
          <cell r="E249" t="str">
            <v xml:space="preserve">MNSL - MATERNIDADE NSA DE LOURDES </v>
          </cell>
          <cell r="F249" t="str">
            <v>COORDENADOR (A) DE SERVICO SOCIAL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9</v>
          </cell>
          <cell r="L249">
            <v>0</v>
          </cell>
          <cell r="M249">
            <v>2884.69</v>
          </cell>
          <cell r="N249">
            <v>4701.1499999999996</v>
          </cell>
          <cell r="O249">
            <v>3929.87</v>
          </cell>
          <cell r="P249">
            <v>771.28</v>
          </cell>
        </row>
        <row r="250">
          <cell r="B250" t="str">
            <v>LEYLA CAROLINA CAETANO DA SILVA</v>
          </cell>
          <cell r="C250" t="str">
            <v>ENFERMEIRO (A)</v>
          </cell>
          <cell r="D250">
            <v>5</v>
          </cell>
          <cell r="E250" t="str">
            <v xml:space="preserve">MNSL - MATERNIDADE NSA DE LOURDES 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9</v>
          </cell>
          <cell r="L250">
            <v>0</v>
          </cell>
          <cell r="M250">
            <v>3085</v>
          </cell>
          <cell r="N250">
            <v>4005.36</v>
          </cell>
          <cell r="O250">
            <v>3474.75</v>
          </cell>
          <cell r="P250">
            <v>530.61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5722.74</v>
          </cell>
          <cell r="F8">
            <v>4094.3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3965.94</v>
          </cell>
          <cell r="F9">
            <v>2134.88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5246.22</v>
          </cell>
          <cell r="F10">
            <v>1357.5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6397.73</v>
          </cell>
          <cell r="F11">
            <v>4717.71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3453.16</v>
          </cell>
          <cell r="F12">
            <v>2535.17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5671.72</v>
          </cell>
          <cell r="F13">
            <v>3228.96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12278.12</v>
          </cell>
          <cell r="F14">
            <v>9077.4500000000007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4930.3</v>
          </cell>
          <cell r="F15">
            <v>4121.07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6244.23</v>
          </cell>
          <cell r="F16">
            <v>3086.25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14923.24</v>
          </cell>
          <cell r="F17">
            <v>11149.89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11838.42</v>
          </cell>
          <cell r="F18">
            <v>8780.7000000000007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5923.93</v>
          </cell>
          <cell r="F19">
            <v>3362.04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5390.6</v>
          </cell>
          <cell r="F20">
            <v>1811.62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4747.24</v>
          </cell>
          <cell r="F21">
            <v>1276.07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4141.3599999999997</v>
          </cell>
          <cell r="F22">
            <v>2729.07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11812.77</v>
          </cell>
          <cell r="F23">
            <v>8784.57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6244.23</v>
          </cell>
          <cell r="F24">
            <v>4645.97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5848.81</v>
          </cell>
          <cell r="F25">
            <v>5076.2299999999996</v>
          </cell>
        </row>
        <row r="26">
          <cell r="C26" t="str">
            <v>CRISTIANE RODRIGUES FERREIRA</v>
          </cell>
          <cell r="D26" t="str">
            <v>Técnico em Enfermagem - 18.464</v>
          </cell>
          <cell r="E26">
            <v>9928.94</v>
          </cell>
          <cell r="F26">
            <v>6765.71</v>
          </cell>
        </row>
        <row r="27">
          <cell r="C27" t="str">
            <v>DINALVA DOS SANTOS DIAS</v>
          </cell>
          <cell r="D27" t="str">
            <v>Técnico em Enfermagem - 18.464</v>
          </cell>
          <cell r="E27">
            <v>5886.69</v>
          </cell>
          <cell r="F27">
            <v>3493.75</v>
          </cell>
        </row>
        <row r="28">
          <cell r="C28" t="str">
            <v>DORVAL SANTANA</v>
          </cell>
          <cell r="D28" t="str">
            <v>Técnico em Radiologia - 18.464</v>
          </cell>
          <cell r="E28">
            <v>7531.39</v>
          </cell>
          <cell r="F28">
            <v>5412.62</v>
          </cell>
        </row>
        <row r="29">
          <cell r="C29" t="str">
            <v>EDIGAR RODRIGUES DE MENDONCA</v>
          </cell>
          <cell r="D29" t="str">
            <v>Auxiliar de Laboratório - QT - 18.464</v>
          </cell>
          <cell r="E29">
            <v>7077.16</v>
          </cell>
          <cell r="F29">
            <v>6095.9</v>
          </cell>
        </row>
        <row r="30">
          <cell r="C30" t="str">
            <v>EDINA BERNARDES FRANCO</v>
          </cell>
          <cell r="D30" t="str">
            <v>Técnico em Enfermagem - 18.464</v>
          </cell>
          <cell r="E30">
            <v>5448.81</v>
          </cell>
          <cell r="F30">
            <v>4115</v>
          </cell>
        </row>
        <row r="31">
          <cell r="C31" t="str">
            <v>ELIANA MARIA DA SILVA SODRE</v>
          </cell>
          <cell r="D31" t="str">
            <v>Técnico em Enfermagem - 18.464</v>
          </cell>
          <cell r="E31">
            <v>5448.81</v>
          </cell>
          <cell r="F31">
            <v>3760.74</v>
          </cell>
        </row>
        <row r="32">
          <cell r="C32" t="str">
            <v>ELIONE FERREIRA DA SILVA</v>
          </cell>
          <cell r="D32" t="str">
            <v>Auxiliar de Enfermagem - QT - 18.464</v>
          </cell>
          <cell r="E32">
            <v>3149.29</v>
          </cell>
          <cell r="F32">
            <v>2347.13</v>
          </cell>
        </row>
        <row r="33">
          <cell r="C33" t="str">
            <v>ELISABETH CORDEIRO VASCO GONZAGA</v>
          </cell>
          <cell r="D33" t="str">
            <v>Técnico em Enfermagem - 18.464</v>
          </cell>
          <cell r="E33">
            <v>8897.75</v>
          </cell>
          <cell r="F33">
            <v>5844.68</v>
          </cell>
        </row>
        <row r="34">
          <cell r="C34" t="str">
            <v>ELSON EDUARDO NOVAIS GONCALVES DE ANDRADE</v>
          </cell>
          <cell r="D34" t="str">
            <v>Técnico em Laboratório - 18.464</v>
          </cell>
          <cell r="E34">
            <v>6465.41</v>
          </cell>
          <cell r="F34">
            <v>3669.3</v>
          </cell>
        </row>
        <row r="35">
          <cell r="C35" t="str">
            <v>ESMENIA ROSA MILOGRANO DE CARVALHO</v>
          </cell>
          <cell r="D35" t="str">
            <v>Auxiliar de Enfermagem - QT - 18.464</v>
          </cell>
          <cell r="E35">
            <v>4258.74</v>
          </cell>
          <cell r="F35">
            <v>1985.43</v>
          </cell>
        </row>
        <row r="36">
          <cell r="C36" t="str">
            <v>EVA BERNARDES DE ALMEIDA</v>
          </cell>
          <cell r="D36" t="str">
            <v>Técnico em Enfermagem - 18.464</v>
          </cell>
          <cell r="E36">
            <v>6855.83</v>
          </cell>
          <cell r="F36">
            <v>3841.19</v>
          </cell>
        </row>
        <row r="37">
          <cell r="C37" t="str">
            <v>FABIANA DIONISIO DE MORAES</v>
          </cell>
          <cell r="D37" t="str">
            <v>Técnico em Enfermagem - 18.464</v>
          </cell>
          <cell r="E37">
            <v>5448.81</v>
          </cell>
          <cell r="F37">
            <v>3349.05</v>
          </cell>
        </row>
        <row r="38">
          <cell r="C38" t="str">
            <v>HELENA FERREIRA BRAGA</v>
          </cell>
          <cell r="D38" t="str">
            <v>Auxiliar de Enfermagem - QT - 18.464</v>
          </cell>
          <cell r="E38">
            <v>5042.37</v>
          </cell>
          <cell r="F38">
            <v>4426.1000000000004</v>
          </cell>
        </row>
        <row r="39">
          <cell r="C39" t="str">
            <v>JANAINA DE FREITAS LOPES</v>
          </cell>
          <cell r="D39" t="str">
            <v>Técnico em Enfermagem - 18.464</v>
          </cell>
          <cell r="E39">
            <v>5378.54</v>
          </cell>
          <cell r="F39">
            <v>3557.75</v>
          </cell>
        </row>
        <row r="40">
          <cell r="C40" t="str">
            <v>JOANISMAR ALVES FERREIRA</v>
          </cell>
          <cell r="D40" t="str">
            <v>Auxiliar Técnico de Saúde - QT - 18.464</v>
          </cell>
          <cell r="E40">
            <v>3254.61</v>
          </cell>
          <cell r="F40">
            <v>2406.11</v>
          </cell>
        </row>
        <row r="41">
          <cell r="C41" t="str">
            <v>JOAO MANUEL MARQUES CRISTOVAO</v>
          </cell>
          <cell r="D41" t="str">
            <v>Médico - 18.464</v>
          </cell>
          <cell r="E41">
            <v>13716.07</v>
          </cell>
          <cell r="F41">
            <v>9993.86</v>
          </cell>
        </row>
        <row r="42">
          <cell r="C42" t="str">
            <v>JOSE PEREIRA JARDIM</v>
          </cell>
          <cell r="D42" t="str">
            <v>Técnico em Radiologia - 18.464</v>
          </cell>
          <cell r="E42">
            <v>5606.02</v>
          </cell>
          <cell r="F42">
            <v>3896.26</v>
          </cell>
        </row>
        <row r="43">
          <cell r="C43" t="str">
            <v>JOSELITA SANTOS SILVA</v>
          </cell>
          <cell r="D43" t="str">
            <v>Técnico em Enfermagem - 18.464</v>
          </cell>
          <cell r="E43">
            <v>9755.0300000000007</v>
          </cell>
          <cell r="F43">
            <v>6147.68</v>
          </cell>
        </row>
        <row r="44">
          <cell r="C44" t="str">
            <v>JOSENI MADALENA DE AQUINO PAIXAO</v>
          </cell>
          <cell r="D44" t="str">
            <v>Técnico em Enfermagem - 18.464</v>
          </cell>
          <cell r="E44">
            <v>5886.69</v>
          </cell>
          <cell r="F44">
            <v>3642.23</v>
          </cell>
        </row>
        <row r="45">
          <cell r="C45" t="str">
            <v>JUCILENE ARAUJO AMORIM CONCEICAO</v>
          </cell>
          <cell r="D45" t="str">
            <v>Técnico em Enfermagem - 18.464</v>
          </cell>
          <cell r="E45">
            <v>5722.74</v>
          </cell>
          <cell r="F45">
            <v>4559.84</v>
          </cell>
        </row>
        <row r="46">
          <cell r="C46" t="str">
            <v>JUDITH RODRIGUES DOS SANTOS</v>
          </cell>
          <cell r="D46" t="str">
            <v>Técnico em Enfermagem - 18.464</v>
          </cell>
          <cell r="E46">
            <v>8093.96</v>
          </cell>
          <cell r="F46">
            <v>7353.67</v>
          </cell>
        </row>
        <row r="47">
          <cell r="C47" t="str">
            <v>KIONNE HALI SILVA SOBRINHO</v>
          </cell>
          <cell r="D47" t="str">
            <v>Auxiliar de Enfermagem - QT - 18.464</v>
          </cell>
          <cell r="E47">
            <v>2953.16</v>
          </cell>
          <cell r="F47">
            <v>1832.6</v>
          </cell>
        </row>
        <row r="48">
          <cell r="C48" t="str">
            <v>LEOMAR LEONEL</v>
          </cell>
          <cell r="D48" t="str">
            <v>Técnico em Laboratório - 18.464</v>
          </cell>
          <cell r="E48">
            <v>7563.66</v>
          </cell>
          <cell r="F48">
            <v>3665.97</v>
          </cell>
        </row>
        <row r="49">
          <cell r="C49" t="str">
            <v>LIBIA ALVES DE OLIVEIRA</v>
          </cell>
          <cell r="D49" t="str">
            <v>Técnico em Enfermagem - 18.464</v>
          </cell>
          <cell r="E49">
            <v>5612.77</v>
          </cell>
          <cell r="F49">
            <v>3984.11</v>
          </cell>
        </row>
        <row r="50">
          <cell r="C50" t="str">
            <v>LINDALVA DE JESUS PINHEIRO</v>
          </cell>
          <cell r="D50" t="str">
            <v>Auxiliar de Enfermagem - QT - 18.464</v>
          </cell>
          <cell r="E50">
            <v>4088.19</v>
          </cell>
          <cell r="F50">
            <v>2418.2199999999998</v>
          </cell>
        </row>
        <row r="51">
          <cell r="C51" t="str">
            <v>LINDIMARA RAMALHO BARCELOS</v>
          </cell>
          <cell r="D51" t="str">
            <v>Técnico em Enfermagem - 18.464</v>
          </cell>
          <cell r="E51">
            <v>6129.58</v>
          </cell>
          <cell r="F51">
            <v>4615.08</v>
          </cell>
        </row>
        <row r="52">
          <cell r="C52" t="str">
            <v>LUCIRENE PEREIRA DE MENEZES</v>
          </cell>
          <cell r="D52" t="str">
            <v>Técnico em Enfermagem - 18.464</v>
          </cell>
          <cell r="E52">
            <v>6423.93</v>
          </cell>
          <cell r="F52">
            <v>4384.42</v>
          </cell>
        </row>
        <row r="53">
          <cell r="C53" t="str">
            <v>LUIZ ROBERTO BARBOSA DE MOURA</v>
          </cell>
          <cell r="D53" t="str">
            <v>Auxiliar Técnico de Saúde - QT - 18.464</v>
          </cell>
          <cell r="E53">
            <v>5448.41</v>
          </cell>
          <cell r="F53">
            <v>3674.93</v>
          </cell>
        </row>
        <row r="54">
          <cell r="C54" t="str">
            <v>LUZIA MARTINS FERREIRA COQUI</v>
          </cell>
          <cell r="D54" t="str">
            <v>Técnico em Enfermagem - 18.464</v>
          </cell>
          <cell r="E54">
            <v>7154.88</v>
          </cell>
          <cell r="F54">
            <v>4773.3</v>
          </cell>
        </row>
        <row r="55">
          <cell r="C55" t="str">
            <v>MAJA DE MEDEIROS</v>
          </cell>
          <cell r="D55" t="str">
            <v>Médico - 18.464</v>
          </cell>
          <cell r="E55">
            <v>16385.669999999998</v>
          </cell>
          <cell r="F55">
            <v>12165.97</v>
          </cell>
        </row>
        <row r="56">
          <cell r="C56" t="str">
            <v>MARA CRISTINA LEAO DE OLIVEIRA</v>
          </cell>
          <cell r="D56" t="str">
            <v>Técnico em Enfermagem - 18.464</v>
          </cell>
          <cell r="E56">
            <v>5535.92</v>
          </cell>
          <cell r="F56">
            <v>2729.39</v>
          </cell>
        </row>
        <row r="57">
          <cell r="C57" t="str">
            <v>MARIA APARECIDA DE FARIAS</v>
          </cell>
          <cell r="D57" t="str">
            <v>Técnico em Enfermagem - 18.464</v>
          </cell>
          <cell r="E57">
            <v>5386.69</v>
          </cell>
          <cell r="F57">
            <v>4142.54</v>
          </cell>
        </row>
        <row r="58">
          <cell r="C58" t="str">
            <v>MARIA CASSIANA MACEDO DA SILVA</v>
          </cell>
          <cell r="D58" t="str">
            <v>Técnico em Enfermagem - 18.464</v>
          </cell>
          <cell r="E58">
            <v>5722.74</v>
          </cell>
          <cell r="F58">
            <v>4609.1000000000004</v>
          </cell>
        </row>
        <row r="59">
          <cell r="C59" t="str">
            <v>MARIA CELIA DE SOUZA</v>
          </cell>
          <cell r="D59" t="str">
            <v>Enfermeiro - 18.464</v>
          </cell>
          <cell r="E59">
            <v>11729.1</v>
          </cell>
          <cell r="F59">
            <v>8143.75</v>
          </cell>
        </row>
        <row r="60">
          <cell r="C60" t="str">
            <v>MARIA CRISTINA BATISTA PINHEIRO</v>
          </cell>
          <cell r="D60" t="str">
            <v>Auxiliar de Enfermagem - QT - 18.464</v>
          </cell>
          <cell r="E60">
            <v>5607.09</v>
          </cell>
          <cell r="F60">
            <v>5242.07</v>
          </cell>
        </row>
        <row r="61">
          <cell r="C61" t="str">
            <v>MARIA DA CONCEICAO DOS SANTOS GONCALVES</v>
          </cell>
          <cell r="D61" t="str">
            <v>Auxiliar de Serviços Gerais - 18.464</v>
          </cell>
          <cell r="E61">
            <v>4252.46</v>
          </cell>
          <cell r="F61">
            <v>2725.22</v>
          </cell>
        </row>
        <row r="62">
          <cell r="C62" t="str">
            <v>MARIA DAS GRACAS BORGES</v>
          </cell>
          <cell r="D62" t="str">
            <v>Técnico em Enfermagem - 18.464</v>
          </cell>
          <cell r="E62">
            <v>5269.55</v>
          </cell>
          <cell r="F62">
            <v>4560.62</v>
          </cell>
        </row>
        <row r="63">
          <cell r="C63" t="str">
            <v>MARIA DAS GRACAS MENDONCA</v>
          </cell>
          <cell r="D63" t="str">
            <v>Auxiliar Técnico de Saúde - QT - 18.464</v>
          </cell>
          <cell r="E63">
            <v>5175.4399999999996</v>
          </cell>
          <cell r="F63">
            <v>3011.37</v>
          </cell>
        </row>
        <row r="64">
          <cell r="C64" t="str">
            <v>MARIA DO ROSARIO TEIXEIRA DE SOUZA</v>
          </cell>
          <cell r="D64" t="str">
            <v>Auxiliar de Enfermagem - QT - 18.464</v>
          </cell>
          <cell r="E64">
            <v>3739.98</v>
          </cell>
          <cell r="F64">
            <v>3215.38</v>
          </cell>
        </row>
        <row r="65">
          <cell r="C65" t="str">
            <v>MARIA INES BARBOSA</v>
          </cell>
          <cell r="D65" t="str">
            <v>Técnico em Enfermagem - 18.464</v>
          </cell>
          <cell r="E65">
            <v>7835.29</v>
          </cell>
          <cell r="F65">
            <v>5892.21</v>
          </cell>
        </row>
        <row r="66">
          <cell r="C66" t="str">
            <v>MARIA JOSE ABADIA GERMANO</v>
          </cell>
          <cell r="D66" t="str">
            <v>Auxiliar Técnico de Saúde - QT - 18.464</v>
          </cell>
          <cell r="E66">
            <v>4069.21</v>
          </cell>
          <cell r="F66">
            <v>2567.5</v>
          </cell>
        </row>
        <row r="67">
          <cell r="C67" t="str">
            <v>MARIA SUELY DA SILVA</v>
          </cell>
          <cell r="D67" t="str">
            <v>Auxiliar de Enfermagem - QT - 18.464</v>
          </cell>
          <cell r="E67">
            <v>4881.5200000000004</v>
          </cell>
          <cell r="F67">
            <v>2689.19</v>
          </cell>
        </row>
        <row r="68">
          <cell r="C68" t="str">
            <v>MARILENE FLEURY DE MOURA</v>
          </cell>
          <cell r="D68" t="str">
            <v>Farmacêutico - 18.464</v>
          </cell>
          <cell r="E68">
            <v>9089.2000000000007</v>
          </cell>
          <cell r="F68">
            <v>5500.42</v>
          </cell>
        </row>
        <row r="69">
          <cell r="C69" t="str">
            <v>MARILENE REZENDE BUENO GUILARDE</v>
          </cell>
          <cell r="D69" t="str">
            <v>Fonoaudiólogo - 18.464</v>
          </cell>
          <cell r="E69">
            <v>10081.219999999999</v>
          </cell>
          <cell r="F69">
            <v>6121.92</v>
          </cell>
        </row>
        <row r="70">
          <cell r="C70" t="str">
            <v>MARINA DE MORAES E PRADO MORABI</v>
          </cell>
          <cell r="D70" t="str">
            <v>Psicólogo - 18.464</v>
          </cell>
          <cell r="E70">
            <v>5384.01</v>
          </cell>
          <cell r="F70">
            <v>4397.46</v>
          </cell>
        </row>
        <row r="71">
          <cell r="C71" t="str">
            <v>MARINEZ VIEIRA DA SILVA MATOS</v>
          </cell>
          <cell r="D71" t="str">
            <v>Auxiliar de Enfermagem - QT - 18.464</v>
          </cell>
          <cell r="E71">
            <v>3985.1</v>
          </cell>
          <cell r="F71">
            <v>3200.15</v>
          </cell>
        </row>
        <row r="72">
          <cell r="C72" t="str">
            <v>MARLENE PAULO BISPO NUNES</v>
          </cell>
          <cell r="D72" t="str">
            <v>Técnico em Enfermagem - 18.464</v>
          </cell>
          <cell r="E72">
            <v>5542.49</v>
          </cell>
          <cell r="F72">
            <v>3806.19</v>
          </cell>
        </row>
        <row r="73">
          <cell r="C73" t="str">
            <v>MARLY RITA DE JESUS</v>
          </cell>
          <cell r="D73" t="str">
            <v>Auxiliar de Enfermagem - QT - 18.464</v>
          </cell>
          <cell r="E73">
            <v>3663.27</v>
          </cell>
          <cell r="F73">
            <v>2556.91</v>
          </cell>
        </row>
        <row r="74">
          <cell r="C74" t="str">
            <v>MIGUEL BEZERRA DOS SANTOS</v>
          </cell>
          <cell r="D74" t="str">
            <v>Auxiliar Técnico de Saúde - QT - 18.464</v>
          </cell>
          <cell r="E74">
            <v>4864.8900000000003</v>
          </cell>
          <cell r="F74">
            <v>2669.23</v>
          </cell>
        </row>
        <row r="75">
          <cell r="C75" t="str">
            <v>NELMA CARNEIRO</v>
          </cell>
          <cell r="D75" t="str">
            <v>Psicólogo - 18.464</v>
          </cell>
          <cell r="E75">
            <v>10375.91</v>
          </cell>
          <cell r="F75">
            <v>4326.7700000000004</v>
          </cell>
        </row>
        <row r="76">
          <cell r="C76" t="str">
            <v>NENRSOLINA DE MORAES</v>
          </cell>
          <cell r="D76" t="str">
            <v>Técnico em Enfermagem - 18.464</v>
          </cell>
          <cell r="E76">
            <v>7618.39</v>
          </cell>
          <cell r="F76">
            <v>6200.74</v>
          </cell>
        </row>
        <row r="77">
          <cell r="C77" t="str">
            <v>NERINEUSA DA COSTA E SILVA</v>
          </cell>
          <cell r="D77" t="str">
            <v>Técnico em Enfermagem - 18.464</v>
          </cell>
          <cell r="E77">
            <v>10050.31</v>
          </cell>
          <cell r="F77">
            <v>7764.77</v>
          </cell>
        </row>
        <row r="78">
          <cell r="C78" t="str">
            <v>NEUZILENE FERREIRA DA SILVA</v>
          </cell>
          <cell r="D78" t="str">
            <v>Técnico em Enfermagem - 18.464</v>
          </cell>
          <cell r="E78">
            <v>5886.69</v>
          </cell>
          <cell r="F78">
            <v>4693.4399999999996</v>
          </cell>
        </row>
        <row r="79">
          <cell r="C79" t="str">
            <v>NOELI FERREIRA GONCALVES</v>
          </cell>
          <cell r="D79" t="str">
            <v>Técnico em Enfermagem - 18.464</v>
          </cell>
          <cell r="E79">
            <v>5903.04</v>
          </cell>
          <cell r="F79">
            <v>4775.3500000000004</v>
          </cell>
        </row>
        <row r="80">
          <cell r="C80" t="str">
            <v>NOEMI DA SILVA OLIVEIRA SANTOS</v>
          </cell>
          <cell r="D80" t="str">
            <v>Auxiliar Técnico de Saúde - QT - 18.464</v>
          </cell>
          <cell r="E80">
            <v>8385.1</v>
          </cell>
          <cell r="F80">
            <v>6305.23</v>
          </cell>
        </row>
        <row r="81">
          <cell r="C81" t="str">
            <v>OLGA SUELY FIALHO SIDIAO</v>
          </cell>
          <cell r="D81" t="str">
            <v>Assistente Técnico de Saúde - 18.464</v>
          </cell>
          <cell r="E81">
            <v>5196.38</v>
          </cell>
          <cell r="F81">
            <v>3675</v>
          </cell>
        </row>
        <row r="82">
          <cell r="C82" t="str">
            <v>PATRICIA DRIELY DOMINGOS DOS SANTOS</v>
          </cell>
          <cell r="D82" t="str">
            <v>Técnico em Enfermagem - 18.464</v>
          </cell>
          <cell r="E82">
            <v>5584.38</v>
          </cell>
          <cell r="F82">
            <v>2979.33</v>
          </cell>
        </row>
        <row r="83">
          <cell r="C83" t="str">
            <v>PAULA CAMPOS SCHLITZER HAUSS</v>
          </cell>
          <cell r="D83" t="str">
            <v>Biomédico - 18.464</v>
          </cell>
          <cell r="E83">
            <v>9003.01</v>
          </cell>
          <cell r="F83">
            <v>6661.47</v>
          </cell>
        </row>
        <row r="84">
          <cell r="C84" t="str">
            <v>PAULO HENRIQUE DE OLIVEIRA</v>
          </cell>
          <cell r="D84" t="str">
            <v>Técnico em Enfermagem - 18.464</v>
          </cell>
          <cell r="E84">
            <v>5098.87</v>
          </cell>
          <cell r="F84">
            <v>3143.82</v>
          </cell>
        </row>
        <row r="85">
          <cell r="C85" t="str">
            <v>PAULO MENESES NUNES</v>
          </cell>
          <cell r="D85" t="str">
            <v>Médico - 18.464</v>
          </cell>
          <cell r="E85">
            <v>15635.91</v>
          </cell>
          <cell r="F85">
            <v>10745.52</v>
          </cell>
        </row>
        <row r="86">
          <cell r="C86" t="str">
            <v>PEDRO SEBASTIAO RODRIGUES</v>
          </cell>
          <cell r="D86" t="str">
            <v>Médico - 18.464</v>
          </cell>
          <cell r="E86">
            <v>14645.47</v>
          </cell>
          <cell r="F86">
            <v>9818.89</v>
          </cell>
        </row>
        <row r="87">
          <cell r="C87" t="str">
            <v>RIANE VINICIUS MARTINS FREITAS</v>
          </cell>
          <cell r="D87" t="str">
            <v>Médico - 18.464</v>
          </cell>
          <cell r="E87">
            <v>10741.51</v>
          </cell>
          <cell r="F87">
            <v>4865.79</v>
          </cell>
        </row>
        <row r="88">
          <cell r="C88" t="str">
            <v>ROSAILDES DIAS DA HORA</v>
          </cell>
          <cell r="D88" t="str">
            <v>Auxiliar de Enfermagem - QT - 18.464</v>
          </cell>
          <cell r="E88">
            <v>4319.54</v>
          </cell>
          <cell r="F88">
            <v>3179.76</v>
          </cell>
        </row>
        <row r="89">
          <cell r="C89" t="str">
            <v>ROSANE FELICIANA RODRIGUES</v>
          </cell>
          <cell r="D89" t="str">
            <v>Auxiliar de Enfermagem - QT - 18.464</v>
          </cell>
          <cell r="E89">
            <v>5186.71</v>
          </cell>
          <cell r="F89">
            <v>4331.3999999999996</v>
          </cell>
        </row>
        <row r="90">
          <cell r="C90" t="str">
            <v>ROSICLEIA DE VLIEGER</v>
          </cell>
          <cell r="D90" t="str">
            <v>Médico - PGYN</v>
          </cell>
          <cell r="E90">
            <v>3847.57</v>
          </cell>
          <cell r="F90">
            <v>3028.38</v>
          </cell>
        </row>
        <row r="91">
          <cell r="C91" t="str">
            <v>SANDRA ROCHA DOS SANTOS</v>
          </cell>
          <cell r="D91" t="str">
            <v>Técnico em Enfermagem - 18.464</v>
          </cell>
          <cell r="E91">
            <v>5448.81</v>
          </cell>
          <cell r="F91">
            <v>4676.2299999999996</v>
          </cell>
        </row>
        <row r="92">
          <cell r="C92" t="str">
            <v>SANDRA TELLES REIS BARBOSA</v>
          </cell>
          <cell r="D92" t="str">
            <v>Auxiliar de Enfermagem - QT - 18.464</v>
          </cell>
          <cell r="E92">
            <v>3880.68</v>
          </cell>
          <cell r="F92">
            <v>3279.09</v>
          </cell>
        </row>
        <row r="93">
          <cell r="C93" t="str">
            <v>SEBASTIAO MARTINS SILVA</v>
          </cell>
          <cell r="D93" t="str">
            <v>Técnico em Laboratório - 18.464</v>
          </cell>
          <cell r="E93">
            <v>6945.08</v>
          </cell>
          <cell r="F93">
            <v>4114.29</v>
          </cell>
        </row>
        <row r="94">
          <cell r="C94" t="str">
            <v>SHEYLLA RODRIGUES DOS SANTOS TINOCO</v>
          </cell>
          <cell r="D94" t="str">
            <v>Técnico em Enfermagem - 18.464</v>
          </cell>
          <cell r="E94">
            <v>6450.62</v>
          </cell>
          <cell r="F94">
            <v>5625.02</v>
          </cell>
        </row>
        <row r="95">
          <cell r="C95" t="str">
            <v>SOLANGE MARIA MEDEIROS</v>
          </cell>
          <cell r="D95" t="str">
            <v>Técnico em Enfermagem - 18.464</v>
          </cell>
          <cell r="E95">
            <v>6102.52</v>
          </cell>
          <cell r="F95">
            <v>4500.68</v>
          </cell>
        </row>
        <row r="96">
          <cell r="C96" t="str">
            <v>SUELENE ELIZABETH CAMARGO DE MATOS</v>
          </cell>
          <cell r="D96" t="str">
            <v>Assistente Social - 18.464</v>
          </cell>
          <cell r="E96">
            <v>9854.59</v>
          </cell>
          <cell r="F96">
            <v>6627.19</v>
          </cell>
        </row>
        <row r="97">
          <cell r="C97" t="str">
            <v>SUELIA APARECIDA CASTILHO E SOUSA</v>
          </cell>
          <cell r="D97" t="str">
            <v>Auxiliar de Enfermagem - QT - 18.464</v>
          </cell>
          <cell r="E97">
            <v>6069.36</v>
          </cell>
          <cell r="F97">
            <v>4755.3599999999997</v>
          </cell>
        </row>
        <row r="98">
          <cell r="C98" t="str">
            <v>TEREZINHA FATIMA DE OLIVEIRA</v>
          </cell>
          <cell r="D98" t="str">
            <v>Auxiliar de Enfermagem - QT - 18.464</v>
          </cell>
          <cell r="E98">
            <v>4617.33</v>
          </cell>
          <cell r="F98">
            <v>3604.01</v>
          </cell>
        </row>
        <row r="99">
          <cell r="C99" t="str">
            <v>URUBATAO SILVERIO DE FARIA</v>
          </cell>
          <cell r="D99" t="str">
            <v>Auxiliar de Enfermagem - QT - 18.464</v>
          </cell>
          <cell r="E99">
            <v>4382.21</v>
          </cell>
          <cell r="F99">
            <v>2988.38</v>
          </cell>
        </row>
        <row r="100">
          <cell r="C100" t="str">
            <v>VALQUIRIA REGINA TEIXEIRA DE FARIA</v>
          </cell>
          <cell r="D100" t="str">
            <v>Auxiliar de Enfermagem - QT - 18.464</v>
          </cell>
          <cell r="E100">
            <v>3864.2</v>
          </cell>
          <cell r="F100">
            <v>2009.58</v>
          </cell>
        </row>
        <row r="101">
          <cell r="C101" t="str">
            <v>VIVIANE FERRO DA SILVA</v>
          </cell>
          <cell r="D101" t="str">
            <v>Psicólogo - 18.464</v>
          </cell>
          <cell r="E101">
            <v>9405.1</v>
          </cell>
          <cell r="F101">
            <v>6400.64</v>
          </cell>
        </row>
        <row r="102">
          <cell r="C102" t="str">
            <v>WALTER CRUVINEL SABINO</v>
          </cell>
          <cell r="D102" t="str">
            <v>Auxiliar de Serviços Gerais - 18.464</v>
          </cell>
          <cell r="E102">
            <v>3687.1</v>
          </cell>
          <cell r="F102">
            <v>2332.59</v>
          </cell>
        </row>
        <row r="103">
          <cell r="C103" t="str">
            <v>WANIA MENDES DOS SANTOS</v>
          </cell>
          <cell r="D103" t="str">
            <v>Técnico em Enfermagem - 18.464</v>
          </cell>
          <cell r="E103">
            <v>4058.85</v>
          </cell>
          <cell r="F103">
            <v>3060.91</v>
          </cell>
        </row>
        <row r="104">
          <cell r="C104" t="str">
            <v>WASHINGTON RODRIGUES GONTIJO</v>
          </cell>
          <cell r="D104" t="str">
            <v>Auxiliar de Serviços Gerais - 18.464</v>
          </cell>
          <cell r="E104">
            <v>2830.99</v>
          </cell>
          <cell r="F104">
            <v>2331.09</v>
          </cell>
        </row>
        <row r="105">
          <cell r="C105" t="str">
            <v>WELLINGTON FERNANDO RODRIGUES FARIA</v>
          </cell>
          <cell r="D105" t="str">
            <v>Auxiliar Técnico de Saúde - QT - 18.464</v>
          </cell>
          <cell r="E105">
            <v>2562.2600000000002</v>
          </cell>
          <cell r="F105">
            <v>1655.38</v>
          </cell>
        </row>
        <row r="106">
          <cell r="C106" t="str">
            <v>WILLIAM BARBOSA FILHO</v>
          </cell>
          <cell r="D106" t="str">
            <v>Médico - 18.464</v>
          </cell>
          <cell r="E106">
            <v>13685.17</v>
          </cell>
          <cell r="F106">
            <v>9751.34</v>
          </cell>
        </row>
        <row r="107">
          <cell r="C107" t="str">
            <v>WILSON MORAES ARANTES</v>
          </cell>
          <cell r="D107" t="str">
            <v>Médico - 18.464</v>
          </cell>
          <cell r="E107">
            <v>12105.65</v>
          </cell>
          <cell r="F107">
            <v>8859.7099999999991</v>
          </cell>
        </row>
        <row r="108">
          <cell r="C108" t="str">
            <v>ZENILDE MARTINS MARINHO</v>
          </cell>
          <cell r="D108" t="str">
            <v>Técnico em Enfermagem - 18.464</v>
          </cell>
          <cell r="E108">
            <v>5947.69</v>
          </cell>
          <cell r="F108">
            <v>3746.59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ucin.mnsl@igh.org.br" TargetMode="External"/><Relationship Id="rId12" Type="http://schemas.openxmlformats.org/officeDocument/2006/relationships/hyperlink" Target="mailto:predial.mnsl@igh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ccih.nsl@igh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aturamento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sesmt.mnsl@igh.org.br" TargetMode="External"/><Relationship Id="rId15" Type="http://schemas.openxmlformats.org/officeDocument/2006/relationships/hyperlink" Target="mailto:sesmt.mnsl@igh.org.br" TargetMode="External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showGridLines="0" tabSelected="1" view="pageBreakPreview" zoomScale="80" zoomScaleNormal="80" zoomScaleSheetLayoutView="80" workbookViewId="0">
      <selection activeCell="J31" sqref="J31:N31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77</v>
      </c>
    </row>
    <row r="8" spans="1:18" ht="7.5" customHeight="1"/>
    <row r="9" spans="1:18" ht="15">
      <c r="A9" s="5" t="s">
        <v>2</v>
      </c>
      <c r="B9" s="6">
        <v>45170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f>VLOOKUP($A12,[1]Sheet!$B$1:$Q$250,8,FALSE)</f>
        <v>5317.9</v>
      </c>
      <c r="K12" s="30">
        <f>VLOOKUP($A12,[1]Sheet!$B$1:$Q$250,11,FALSE)</f>
        <v>0</v>
      </c>
      <c r="L12" s="30">
        <f>VLOOKUP($A12,[1]Sheet!$B$1:$Q$250,13,FALSE)-J12-K12</f>
        <v>3988.4300000000003</v>
      </c>
      <c r="M12" s="30">
        <f>VLOOKUP($A12,[1]Sheet!$B$1:$Q$250,15,FALSE)-5317.9</f>
        <v>0</v>
      </c>
      <c r="N12" s="30">
        <f>J12+K12+L12-M12</f>
        <v>9306.33</v>
      </c>
    </row>
    <row r="13" spans="1:18" s="17" customFormat="1" ht="15">
      <c r="A13" s="12" t="s">
        <v>80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f>VLOOKUP($A13,[1]Sheet!$B$1:$Q$250,8,FALSE)</f>
        <v>0</v>
      </c>
      <c r="K13" s="30">
        <f>VLOOKUP($A13,[1]Sheet!$B$1:$Q$250,11,FALSE)</f>
        <v>0</v>
      </c>
      <c r="L13" s="30">
        <f>VLOOKUP($A13,[1]Sheet!$B$1:$Q$250,13,FALSE)-J13-K13</f>
        <v>3503.25</v>
      </c>
      <c r="M13" s="30">
        <f>VLOOKUP($A13,[1]Sheet!$B$1:$Q$250,15,FALSE)</f>
        <v>399.32</v>
      </c>
      <c r="N13" s="30">
        <f>VLOOKUP($A13,[1]Sheet!$B$1:$Q$250,14,FALSE)</f>
        <v>3103.93</v>
      </c>
    </row>
    <row r="14" spans="1:18" s="17" customFormat="1">
      <c r="A14" s="12" t="s">
        <v>73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f>VLOOKUP($A14,[1]Sheet!$B$1:$Q$250,8,FALSE)</f>
        <v>0</v>
      </c>
      <c r="K14" s="30">
        <f>VLOOKUP($A14,[1]Sheet!$B$1:$Q$250,11,FALSE)</f>
        <v>0</v>
      </c>
      <c r="L14" s="30">
        <f>VLOOKUP($A14,[1]Sheet!$B$1:$Q$250,13,FALSE)-J14-K14</f>
        <v>15261</v>
      </c>
      <c r="M14" s="30">
        <f>VLOOKUP($A14,[1]Sheet!$B$1:$Q$250,15,FALSE)</f>
        <v>3947.6</v>
      </c>
      <c r="N14" s="30">
        <f>VLOOKUP($A14,[1]Sheet!$B$1:$Q$250,14,FALSE)</f>
        <v>11313.4</v>
      </c>
    </row>
    <row r="15" spans="1:18" s="17" customFormat="1" ht="15">
      <c r="A15" s="12" t="s">
        <v>85</v>
      </c>
      <c r="B15" s="13"/>
      <c r="C15" s="13"/>
      <c r="D15" s="13"/>
      <c r="E15" s="14"/>
      <c r="F15" s="34" t="s">
        <v>83</v>
      </c>
      <c r="G15" s="16" t="s">
        <v>84</v>
      </c>
      <c r="H15" s="11" t="s">
        <v>67</v>
      </c>
      <c r="I15" s="31" t="s">
        <v>79</v>
      </c>
      <c r="J15" s="30">
        <v>0</v>
      </c>
      <c r="K15" s="30">
        <v>0</v>
      </c>
      <c r="L15" s="30">
        <v>18000</v>
      </c>
      <c r="M15" s="30">
        <v>0</v>
      </c>
      <c r="N15" s="30">
        <v>18000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f>VLOOKUP($A16,[1]Sheet!$B$1:$Q$250,8,FALSE)</f>
        <v>0</v>
      </c>
      <c r="K16" s="30">
        <f>VLOOKUP($A16,[1]Sheet!$B$1:$Q$250,11,FALSE)</f>
        <v>0</v>
      </c>
      <c r="L16" s="30">
        <f>VLOOKUP($A16,[1]Sheet!$B$1:$Q$250,13,FALSE)-J16-K16</f>
        <v>3893.66</v>
      </c>
      <c r="M16" s="30">
        <f>VLOOKUP($A16,[1]Sheet!$B$1:$Q$250,15,FALSE)</f>
        <v>500.57</v>
      </c>
      <c r="N16" s="30">
        <f>VLOOKUP($A16,[1]Sheet!$B$1:$Q$250,14,FALSE)</f>
        <v>3393.09</v>
      </c>
    </row>
    <row r="17" spans="1:14" s="17" customFormat="1">
      <c r="A17" s="12" t="s">
        <v>75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f>VLOOKUP($A17,[1]Sheet!$B$1:$Q$250,8,FALSE)</f>
        <v>0</v>
      </c>
      <c r="K17" s="30">
        <f>VLOOKUP($A17,[1]Sheet!$B$1:$Q$250,11,FALSE)</f>
        <v>0</v>
      </c>
      <c r="L17" s="30">
        <f>VLOOKUP($A17,[1]Sheet!$B$1:$Q$250,13,FALSE)-J17-K17</f>
        <v>3926.13</v>
      </c>
      <c r="M17" s="30">
        <f>VLOOKUP($A17,[1]Sheet!$B$1:$Q$250,15,FALSE)</f>
        <v>1450.6</v>
      </c>
      <c r="N17" s="30">
        <f>VLOOKUP($A17,[1]Sheet!$B$1:$Q$250,14,FALSE)</f>
        <v>2475.5300000000002</v>
      </c>
    </row>
    <row r="18" spans="1:14" s="17" customFormat="1" ht="15">
      <c r="A18" s="12" t="s">
        <v>74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f>VLOOKUP($A18,[1]Sheet!$B$1:$Q$250,8,FALSE)</f>
        <v>0</v>
      </c>
      <c r="K18" s="30">
        <f>VLOOKUP($A18,[1]Sheet!$B$1:$Q$250,11,FALSE)</f>
        <v>0</v>
      </c>
      <c r="L18" s="30">
        <f>VLOOKUP($A18,[1]Sheet!$B$1:$Q$250,13,FALSE)-J18-K18</f>
        <v>2226.06</v>
      </c>
      <c r="M18" s="30">
        <f>VLOOKUP($A18,[1]Sheet!$B$1:$Q$250,15,FALSE)</f>
        <v>292.66000000000003</v>
      </c>
      <c r="N18" s="30">
        <f>VLOOKUP($A18,[1]Sheet!$B$1:$Q$250,14,FALSE)</f>
        <v>1933.4</v>
      </c>
    </row>
    <row r="19" spans="1:14" s="17" customFormat="1" ht="15">
      <c r="A19" s="12" t="s">
        <v>70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f>VLOOKUP($A19,[1]Sheet!$B$1:$Q$250,8,FALSE)</f>
        <v>5879.56</v>
      </c>
      <c r="K19" s="30">
        <f>VLOOKUP($A19,[1]Sheet!$B$1:$Q$250,11,FALSE)</f>
        <v>1960.04</v>
      </c>
      <c r="L19" s="30">
        <f>VLOOKUP($A19,[1]Sheet!$B$1:$Q$250,13,FALSE)-J19-K19</f>
        <v>9036.3799999999974</v>
      </c>
      <c r="M19" s="30">
        <f>VLOOKUP($A19,[1]Sheet!$B$1:$Q$250,15,FALSE)-14483.55</f>
        <v>2392.4300000000003</v>
      </c>
      <c r="N19" s="30">
        <f>J19+K19+L19-M19</f>
        <v>14483.549999999996</v>
      </c>
    </row>
    <row r="20" spans="1:14" s="17" customFormat="1" ht="15">
      <c r="A20" s="12" t="s">
        <v>86</v>
      </c>
      <c r="B20" s="13"/>
      <c r="C20" s="13"/>
      <c r="D20" s="13"/>
      <c r="E20" s="14"/>
      <c r="F20" s="15"/>
      <c r="G20" s="16" t="s">
        <v>20</v>
      </c>
      <c r="H20" s="11" t="s">
        <v>67</v>
      </c>
      <c r="I20" s="31" t="s">
        <v>57</v>
      </c>
      <c r="J20" s="30">
        <f>VLOOKUP($A20,[1]Sheet!$B$1:$Q$250,8,FALSE)</f>
        <v>0</v>
      </c>
      <c r="K20" s="30">
        <f>VLOOKUP($A20,[1]Sheet!$B$1:$Q$250,11,FALSE)</f>
        <v>0</v>
      </c>
      <c r="L20" s="30">
        <f>VLOOKUP($A20,[1]Sheet!$B$1:$Q$250,13,FALSE)-J20-K20</f>
        <v>2547.61</v>
      </c>
      <c r="M20" s="30">
        <f>VLOOKUP($A20,[1]Sheet!$B$1:$Q$250,15,FALSE)</f>
        <v>209.48</v>
      </c>
      <c r="N20" s="30">
        <f>J20+K20+L20-M20</f>
        <v>2338.13</v>
      </c>
    </row>
    <row r="21" spans="1:14" s="17" customFormat="1" ht="15">
      <c r="A21" s="12" t="s">
        <v>51</v>
      </c>
      <c r="B21" s="13"/>
      <c r="C21" s="13"/>
      <c r="D21" s="13"/>
      <c r="E21" s="14"/>
      <c r="F21" s="18"/>
      <c r="G21" s="16" t="s">
        <v>31</v>
      </c>
      <c r="H21" s="11" t="s">
        <v>67</v>
      </c>
      <c r="I21" s="31" t="s">
        <v>55</v>
      </c>
      <c r="J21" s="30">
        <f>VLOOKUP($A21,[1]Sheet!$B$1:$Q$250,8,FALSE)</f>
        <v>0</v>
      </c>
      <c r="K21" s="30">
        <f>VLOOKUP($A21,[1]Sheet!$B$1:$Q$250,11,FALSE)</f>
        <v>0</v>
      </c>
      <c r="L21" s="30">
        <f>VLOOKUP($A21,[1]Sheet!$B$1:$Q$250,13,FALSE)-J21-K21</f>
        <v>2319.4899999999998</v>
      </c>
      <c r="M21" s="30">
        <f>VLOOKUP($A21,[1]Sheet!$B$1:$Q$250,15,FALSE)</f>
        <v>301.07</v>
      </c>
      <c r="N21" s="30">
        <f>VLOOKUP($A21,[1]Sheet!$B$1:$Q$250,14,FALSE)</f>
        <v>2018.42</v>
      </c>
    </row>
    <row r="22" spans="1:14" s="17" customFormat="1" ht="15">
      <c r="A22" s="12" t="s">
        <v>52</v>
      </c>
      <c r="B22" s="13"/>
      <c r="C22" s="13"/>
      <c r="D22" s="13"/>
      <c r="E22" s="14"/>
      <c r="F22" s="18"/>
      <c r="G22" s="16" t="s">
        <v>32</v>
      </c>
      <c r="H22" s="11" t="s">
        <v>67</v>
      </c>
      <c r="I22" s="31" t="s">
        <v>58</v>
      </c>
      <c r="J22" s="30">
        <f>VLOOKUP($A22,[1]Sheet!$B$1:$Q$250,8,FALSE)</f>
        <v>0</v>
      </c>
      <c r="K22" s="30">
        <f>VLOOKUP($A22,[1]Sheet!$B$1:$Q$250,11,FALSE)</f>
        <v>0</v>
      </c>
      <c r="L22" s="30">
        <f>VLOOKUP($A22,[1]Sheet!$B$1:$Q$250,13,FALSE)-J22-K22</f>
        <v>3652.29</v>
      </c>
      <c r="M22" s="30">
        <f>VLOOKUP($A22,[1]Sheet!$B$1:$Q$250,15,FALSE)</f>
        <v>439.57</v>
      </c>
      <c r="N22" s="30">
        <f>VLOOKUP($A22,[1]Sheet!$B$1:$Q$250,14,FALSE)</f>
        <v>3212.72</v>
      </c>
    </row>
    <row r="23" spans="1:14" s="17" customFormat="1">
      <c r="A23" s="12" t="s">
        <v>78</v>
      </c>
      <c r="B23" s="13"/>
      <c r="C23" s="13"/>
      <c r="D23" s="13"/>
      <c r="E23" s="14"/>
      <c r="F23" s="18"/>
      <c r="G23" s="16" t="s">
        <v>34</v>
      </c>
      <c r="H23" s="11" t="s">
        <v>67</v>
      </c>
      <c r="I23" s="22" t="s">
        <v>37</v>
      </c>
      <c r="J23" s="30">
        <f>VLOOKUP($A23,[1]Sheet!$B$1:$Q$250,8,FALSE)</f>
        <v>0</v>
      </c>
      <c r="K23" s="30">
        <f>VLOOKUP($A23,[1]Sheet!$B$1:$Q$250,11,FALSE)</f>
        <v>0</v>
      </c>
      <c r="L23" s="30">
        <f>VLOOKUP($A23,[1]Sheet!$B$1:$Q$250,13,FALSE)-J23-K23</f>
        <v>8333.33</v>
      </c>
      <c r="M23" s="30">
        <f>VLOOKUP($A23,[1]Sheet!$B$1:$Q$250,15,FALSE)</f>
        <v>2057.02</v>
      </c>
      <c r="N23" s="30">
        <f>VLOOKUP($A23,[1]Sheet!$B$1:$Q$250,14,FALSE)</f>
        <v>6276.31</v>
      </c>
    </row>
    <row r="24" spans="1:14" s="17" customFormat="1">
      <c r="A24" s="12" t="s">
        <v>71</v>
      </c>
      <c r="B24" s="13"/>
      <c r="C24" s="13"/>
      <c r="D24" s="13"/>
      <c r="E24" s="14"/>
      <c r="F24" s="15"/>
      <c r="G24" s="32" t="s">
        <v>47</v>
      </c>
      <c r="H24" s="11" t="s">
        <v>67</v>
      </c>
      <c r="I24" s="22" t="s">
        <v>48</v>
      </c>
      <c r="J24" s="30">
        <f>VLOOKUP($A24,[1]Sheet!$B$1:$Q$250,8,FALSE)</f>
        <v>0</v>
      </c>
      <c r="K24" s="30">
        <f>VLOOKUP($A24,[1]Sheet!$B$1:$Q$250,11,FALSE)</f>
        <v>0</v>
      </c>
      <c r="L24" s="30">
        <f>VLOOKUP($A24,[1]Sheet!$B$1:$Q$250,13,FALSE)-J24-K24</f>
        <v>5206.43</v>
      </c>
      <c r="M24" s="30">
        <f>VLOOKUP($A24,[1]Sheet!$B$1:$Q$250,15,FALSE)</f>
        <v>864.37</v>
      </c>
      <c r="N24" s="30">
        <f>VLOOKUP($A24,[1]Sheet!$B$1:$Q$250,14,FALSE)</f>
        <v>4342.0600000000004</v>
      </c>
    </row>
    <row r="25" spans="1:14" s="17" customFormat="1" ht="15">
      <c r="A25" s="12" t="s">
        <v>41</v>
      </c>
      <c r="B25" s="13"/>
      <c r="C25" s="13"/>
      <c r="D25" s="13"/>
      <c r="E25" s="14"/>
      <c r="F25" s="15"/>
      <c r="G25" s="32" t="s">
        <v>40</v>
      </c>
      <c r="H25" s="11" t="s">
        <v>67</v>
      </c>
      <c r="I25" s="31" t="s">
        <v>59</v>
      </c>
      <c r="J25" s="30">
        <f>VLOOKUP($A25,[1]Sheet!$B$1:$Q$250,8,FALSE)</f>
        <v>0</v>
      </c>
      <c r="K25" s="30">
        <f>VLOOKUP($A25,[1]Sheet!$B$1:$Q$250,11,FALSE)</f>
        <v>0</v>
      </c>
      <c r="L25" s="30">
        <f>VLOOKUP($A25,[1]Sheet!$B$1:$Q$250,13,FALSE)-J25-K25</f>
        <v>5206.43</v>
      </c>
      <c r="M25" s="30">
        <f>VLOOKUP($A25,[1]Sheet!$B$1:$Q$250,15,FALSE)</f>
        <v>864.37</v>
      </c>
      <c r="N25" s="30">
        <f>VLOOKUP($A25,[1]Sheet!$B$1:$Q$250,14,FALSE)</f>
        <v>4342.0600000000004</v>
      </c>
    </row>
    <row r="26" spans="1:14" s="17" customFormat="1" ht="13.5" customHeight="1">
      <c r="A26" s="12" t="s">
        <v>76</v>
      </c>
      <c r="B26" s="13"/>
      <c r="C26" s="13"/>
      <c r="D26" s="13"/>
      <c r="E26" s="14"/>
      <c r="F26" s="18"/>
      <c r="G26" s="16" t="s">
        <v>53</v>
      </c>
      <c r="H26" s="11" t="s">
        <v>67</v>
      </c>
      <c r="I26" s="31" t="s">
        <v>60</v>
      </c>
      <c r="J26" s="30">
        <f>VLOOKUP($A26,[1]Sheet!$B$1:$Q$250,8,FALSE)</f>
        <v>3242.41</v>
      </c>
      <c r="K26" s="30">
        <f>VLOOKUP($A26,[1]Sheet!$B$1:$Q$250,11,FALSE)</f>
        <v>0</v>
      </c>
      <c r="L26" s="30">
        <f>VLOOKUP($A26,[1]Sheet!$B$1:$Q$250,13,FALSE)-J26-K26</f>
        <v>2431.8100000000004</v>
      </c>
      <c r="M26" s="30">
        <f>VLOOKUP($A26,[1]Sheet!$B$1:$Q$250,15,FALSE)-2905.09</f>
        <v>665.4699999999998</v>
      </c>
      <c r="N26" s="30">
        <f>J26+K26+L26-M26</f>
        <v>5008.75</v>
      </c>
    </row>
    <row r="27" spans="1:14" s="17" customFormat="1">
      <c r="A27" s="12" t="s">
        <v>42</v>
      </c>
      <c r="B27" s="13"/>
      <c r="C27" s="13"/>
      <c r="D27" s="13"/>
      <c r="E27" s="14"/>
      <c r="F27" s="15"/>
      <c r="G27" s="16" t="s">
        <v>35</v>
      </c>
      <c r="H27" s="11" t="s">
        <v>67</v>
      </c>
      <c r="I27" s="22" t="s">
        <v>45</v>
      </c>
      <c r="J27" s="30">
        <f>VLOOKUP($A27,[1]Sheet!$B$1:$Q$250,8,FALSE)</f>
        <v>0</v>
      </c>
      <c r="K27" s="30">
        <f>VLOOKUP($A27,[1]Sheet!$B$1:$Q$250,11,FALSE)</f>
        <v>0</v>
      </c>
      <c r="L27" s="30">
        <f>VLOOKUP($A27,[1]Sheet!$B$1:$Q$250,13,FALSE)-J27-K27</f>
        <v>5233.32</v>
      </c>
      <c r="M27" s="30">
        <f>VLOOKUP($A27,[1]Sheet!$B$1:$Q$250,15,FALSE)</f>
        <v>916</v>
      </c>
      <c r="N27" s="30">
        <f>VLOOKUP($A27,[1]Sheet!$B$1:$Q$250,14,FALSE)</f>
        <v>4317.32</v>
      </c>
    </row>
    <row r="28" spans="1:14" s="17" customFormat="1" ht="15">
      <c r="A28" s="12" t="s">
        <v>38</v>
      </c>
      <c r="B28" s="13"/>
      <c r="C28" s="13"/>
      <c r="D28" s="13"/>
      <c r="E28" s="14"/>
      <c r="F28" s="15"/>
      <c r="G28" s="16" t="s">
        <v>17</v>
      </c>
      <c r="H28" s="11" t="s">
        <v>67</v>
      </c>
      <c r="I28" s="31" t="s">
        <v>61</v>
      </c>
      <c r="J28" s="30">
        <f>VLOOKUP($A28,[1]Sheet!$B$1:$Q$250,8,FALSE)</f>
        <v>0</v>
      </c>
      <c r="K28" s="30">
        <f>VLOOKUP($A28,[1]Sheet!$B$1:$Q$250,11,FALSE)</f>
        <v>0</v>
      </c>
      <c r="L28" s="30">
        <f>VLOOKUP($A28,[1]Sheet!$B$1:$Q$250,13,FALSE)-J28-K28</f>
        <v>4701.1499999999996</v>
      </c>
      <c r="M28" s="30">
        <f>VLOOKUP($A28,[1]Sheet!$B$1:$Q$250,15,FALSE)</f>
        <v>771.28</v>
      </c>
      <c r="N28" s="30">
        <f>VLOOKUP($A28,[1]Sheet!$B$1:$Q$250,14,FALSE)</f>
        <v>3929.87</v>
      </c>
    </row>
    <row r="29" spans="1:14" s="29" customFormat="1" ht="15">
      <c r="A29" s="23" t="s">
        <v>69</v>
      </c>
      <c r="B29" s="24"/>
      <c r="C29" s="24"/>
      <c r="D29" s="24"/>
      <c r="E29" s="25"/>
      <c r="F29" s="26"/>
      <c r="G29" s="27" t="s">
        <v>68</v>
      </c>
      <c r="H29" s="28" t="s">
        <v>67</v>
      </c>
      <c r="I29" s="31" t="s">
        <v>62</v>
      </c>
      <c r="J29" s="30">
        <v>0</v>
      </c>
      <c r="K29" s="30">
        <v>0</v>
      </c>
      <c r="L29" s="30">
        <f>VLOOKUP($A29,'[2]10_2023'!$C$7:$F$108,3,FALSE)</f>
        <v>9405.1</v>
      </c>
      <c r="M29" s="30">
        <f>L29-N29</f>
        <v>3004.46</v>
      </c>
      <c r="N29" s="30">
        <f>VLOOKUP($A29,'[2]10_2023'!$C$7:$F$108,4,FALSE)</f>
        <v>6400.64</v>
      </c>
    </row>
    <row r="30" spans="1:14" s="17" customFormat="1" ht="15">
      <c r="A30" s="12" t="s">
        <v>39</v>
      </c>
      <c r="B30" s="13"/>
      <c r="C30" s="13"/>
      <c r="D30" s="13"/>
      <c r="E30" s="14"/>
      <c r="F30" s="15"/>
      <c r="G30" s="16" t="s">
        <v>18</v>
      </c>
      <c r="H30" s="11" t="s">
        <v>67</v>
      </c>
      <c r="I30" s="31" t="s">
        <v>63</v>
      </c>
      <c r="J30" s="30">
        <f>VLOOKUP($A30,[1]Sheet!$B$1:$Q$250,8,FALSE)</f>
        <v>0</v>
      </c>
      <c r="K30" s="30">
        <f>VLOOKUP($A30,[1]Sheet!$B$1:$Q$250,11,FALSE)</f>
        <v>0</v>
      </c>
      <c r="L30" s="30">
        <f>VLOOKUP($A30,[1]Sheet!$B$1:$Q$250,13,FALSE)-J30-K30</f>
        <v>5481.14</v>
      </c>
      <c r="M30" s="30">
        <f>VLOOKUP($A30,[1]Sheet!$B$1:$Q$250,15,FALSE)</f>
        <v>735.87</v>
      </c>
      <c r="N30" s="30">
        <f>VLOOKUP($A30,[1]Sheet!$B$1:$Q$250,14,FALSE)</f>
        <v>4745.2700000000004</v>
      </c>
    </row>
    <row r="31" spans="1:14" s="17" customFormat="1">
      <c r="A31" s="12" t="s">
        <v>43</v>
      </c>
      <c r="B31" s="13"/>
      <c r="C31" s="13"/>
      <c r="D31" s="13"/>
      <c r="E31" s="14"/>
      <c r="F31" s="18"/>
      <c r="G31" s="16" t="s">
        <v>36</v>
      </c>
      <c r="H31" s="11" t="s">
        <v>67</v>
      </c>
      <c r="I31" s="22" t="s">
        <v>44</v>
      </c>
      <c r="J31" s="30">
        <v>0</v>
      </c>
      <c r="K31" s="30">
        <v>0</v>
      </c>
      <c r="L31" s="30">
        <f>VLOOKUP($A31,'[2]10_2023'!$C$7:$F$108,3,FALSE)</f>
        <v>9003.01</v>
      </c>
      <c r="M31" s="30">
        <f>L31-N31</f>
        <v>2341.54</v>
      </c>
      <c r="N31" s="30">
        <f>VLOOKUP($A31,'[2]10_2023'!$C$7:$F$108,4,FALSE)</f>
        <v>6661.47</v>
      </c>
    </row>
    <row r="32" spans="1:14" s="17" customFormat="1" ht="15">
      <c r="A32" s="12" t="s">
        <v>51</v>
      </c>
      <c r="B32" s="13"/>
      <c r="C32" s="13"/>
      <c r="D32" s="13"/>
      <c r="E32" s="14"/>
      <c r="F32" s="18"/>
      <c r="G32" s="16" t="s">
        <v>50</v>
      </c>
      <c r="H32" s="11" t="s">
        <v>67</v>
      </c>
      <c r="I32" s="33" t="s">
        <v>64</v>
      </c>
      <c r="J32" s="30">
        <f>VLOOKUP($A32,[1]Sheet!$B$1:$Q$250,8,FALSE)</f>
        <v>0</v>
      </c>
      <c r="K32" s="30">
        <f>VLOOKUP($A32,[1]Sheet!$B$1:$Q$250,11,FALSE)</f>
        <v>0</v>
      </c>
      <c r="L32" s="30">
        <f>VLOOKUP($A32,[1]Sheet!$B$1:$Q$250,13,FALSE)-J32-K32</f>
        <v>2319.4899999999998</v>
      </c>
      <c r="M32" s="30">
        <f>VLOOKUP($A32,[1]Sheet!$B$1:$Q$250,15,FALSE)</f>
        <v>301.07</v>
      </c>
      <c r="N32" s="30">
        <f>VLOOKUP($A32,[1]Sheet!$B$1:$Q$250,14,FALSE)</f>
        <v>2018.42</v>
      </c>
    </row>
    <row r="33" spans="1:14" s="17" customFormat="1" ht="15">
      <c r="A33" s="12" t="s">
        <v>72</v>
      </c>
      <c r="B33" s="13"/>
      <c r="C33" s="13"/>
      <c r="D33" s="13"/>
      <c r="E33" s="14"/>
      <c r="F33" s="18"/>
      <c r="G33" s="16" t="s">
        <v>49</v>
      </c>
      <c r="H33" s="11" t="s">
        <v>67</v>
      </c>
      <c r="I33" s="33" t="s">
        <v>65</v>
      </c>
      <c r="J33" s="30">
        <f>VLOOKUP($A33,[1]Sheet!$B$1:$Q$250,8,FALSE)</f>
        <v>0</v>
      </c>
      <c r="K33" s="30">
        <f>VLOOKUP($A33,[1]Sheet!$B$1:$Q$250,11,FALSE)</f>
        <v>0</v>
      </c>
      <c r="L33" s="30">
        <f>VLOOKUP($A33,[1]Sheet!$B$1:$Q$250,13,FALSE)-J33-K33</f>
        <v>3682.35</v>
      </c>
      <c r="M33" s="30">
        <f>VLOOKUP($A33,[1]Sheet!$B$1:$Q$250,15,FALSE)</f>
        <v>447.68</v>
      </c>
      <c r="N33" s="30">
        <f>VLOOKUP($A33,[1]Sheet!$B$1:$Q$250,14,FALSE)</f>
        <v>3234.67</v>
      </c>
    </row>
    <row r="34" spans="1:14" s="17" customFormat="1" ht="15">
      <c r="A34" s="12" t="s">
        <v>28</v>
      </c>
      <c r="B34" s="13"/>
      <c r="C34" s="13"/>
      <c r="D34" s="13"/>
      <c r="E34" s="14"/>
      <c r="F34" s="18"/>
      <c r="G34" s="16" t="s">
        <v>15</v>
      </c>
      <c r="H34" s="11" t="s">
        <v>67</v>
      </c>
      <c r="I34" s="33" t="s">
        <v>66</v>
      </c>
      <c r="J34" s="30">
        <f>VLOOKUP($A34,[1]Sheet!$B$1:$Q$250,8,FALSE)</f>
        <v>0</v>
      </c>
      <c r="K34" s="30">
        <f>VLOOKUP($A34,[1]Sheet!$B$1:$Q$250,11,FALSE)</f>
        <v>0</v>
      </c>
      <c r="L34" s="30">
        <f>VLOOKUP($A34,[1]Sheet!$B$1:$Q$250,13,FALSE)-J34-K34</f>
        <v>3893.66</v>
      </c>
      <c r="M34" s="30">
        <f>VLOOKUP($A34,[1]Sheet!$B$1:$Q$250,15,FALSE)</f>
        <v>500.57</v>
      </c>
      <c r="N34" s="30">
        <f>VLOOKUP($A34,[1]Sheet!$B$1:$Q$250,14,FALSE)</f>
        <v>3393.09</v>
      </c>
    </row>
    <row r="35" spans="1:14" s="1" customFormat="1">
      <c r="A35" s="3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19" t="s">
        <v>21</v>
      </c>
      <c r="B36" s="2"/>
      <c r="C36" s="2"/>
      <c r="D36" s="2" t="s">
        <v>22</v>
      </c>
      <c r="F36" s="3"/>
      <c r="G36" s="4"/>
      <c r="H36" s="2"/>
      <c r="I36" s="2"/>
      <c r="J36" s="2"/>
      <c r="K36" s="2"/>
      <c r="L36" s="2"/>
      <c r="M36" s="2"/>
      <c r="N36" s="2"/>
    </row>
    <row r="38" spans="1:14" s="1" customFormat="1" ht="15">
      <c r="A38" s="19" t="s">
        <v>81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  <row r="39" spans="1:14" s="1" customFormat="1" ht="15">
      <c r="A39" s="20" t="s">
        <v>82</v>
      </c>
      <c r="B39" s="2"/>
      <c r="C39" s="2"/>
      <c r="D39" s="2"/>
      <c r="E39" s="2"/>
      <c r="F39" s="2"/>
      <c r="G39" s="4"/>
      <c r="H39" s="2"/>
      <c r="I39" s="21" t="s">
        <v>23</v>
      </c>
      <c r="J39" s="37">
        <f ca="1">TODAY()</f>
        <v>45205</v>
      </c>
      <c r="K39" s="37"/>
      <c r="L39" s="2"/>
      <c r="M39" s="2"/>
      <c r="N39" s="2"/>
    </row>
    <row r="43" spans="1:14" s="1" customFormat="1" ht="15">
      <c r="A43" s="5" t="s">
        <v>24</v>
      </c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</sheetData>
  <autoFilter ref="A11:N34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9:K39"/>
  </mergeCells>
  <hyperlinks>
    <hyperlink ref="I12" r:id="rId1"/>
    <hyperlink ref="I13" r:id="rId2"/>
    <hyperlink ref="I21" r:id="rId3"/>
    <hyperlink ref="I18" r:id="rId4"/>
    <hyperlink ref="I19" r:id="rId5"/>
    <hyperlink ref="I22" r:id="rId6"/>
    <hyperlink ref="I25" r:id="rId7"/>
    <hyperlink ref="I28" r:id="rId8"/>
    <hyperlink ref="I29" r:id="rId9"/>
    <hyperlink ref="I30" r:id="rId10"/>
    <hyperlink ref="I32" r:id="rId11"/>
    <hyperlink ref="I33" r:id="rId12"/>
    <hyperlink ref="I34" r:id="rId13"/>
    <hyperlink ref="I15" r:id="rId14"/>
    <hyperlink ref="I20" r:id="rId1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2023-10-06T12:54:10Z</dcterms:modified>
</cp:coreProperties>
</file>