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HEMNSL!$A$11:$N$32</definedName>
    <definedName name="_xlnm.Print_Area" localSheetId="0">HEMNSL!$A$1:$N$41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M28" i="1"/>
  <c r="N28" i="1"/>
  <c r="L28" i="1"/>
  <c r="M14" i="1"/>
  <c r="L14" i="1"/>
  <c r="M13" i="1"/>
  <c r="L13" i="1"/>
  <c r="M32" i="1"/>
  <c r="L32" i="1"/>
  <c r="K32" i="1"/>
  <c r="J32" i="1"/>
  <c r="N32" i="1" s="1"/>
  <c r="M31" i="1"/>
  <c r="L31" i="1"/>
  <c r="K31" i="1"/>
  <c r="J31" i="1"/>
  <c r="N31" i="1" s="1"/>
  <c r="M29" i="1"/>
  <c r="L29" i="1"/>
  <c r="N29" i="1" s="1"/>
  <c r="K29" i="1"/>
  <c r="J29" i="1"/>
  <c r="M27" i="1"/>
  <c r="L27" i="1"/>
  <c r="K27" i="1"/>
  <c r="J27" i="1"/>
  <c r="N27" i="1" s="1"/>
  <c r="M26" i="1"/>
  <c r="L26" i="1"/>
  <c r="K26" i="1"/>
  <c r="J26" i="1"/>
  <c r="N26" i="1" s="1"/>
  <c r="M25" i="1"/>
  <c r="L25" i="1"/>
  <c r="K25" i="1"/>
  <c r="J25" i="1"/>
  <c r="N25" i="1" s="1"/>
  <c r="M24" i="1"/>
  <c r="L24" i="1"/>
  <c r="K24" i="1"/>
  <c r="J24" i="1"/>
  <c r="N24" i="1" s="1"/>
  <c r="M23" i="1"/>
  <c r="L23" i="1"/>
  <c r="K23" i="1"/>
  <c r="J23" i="1"/>
  <c r="N23" i="1" s="1"/>
  <c r="M22" i="1"/>
  <c r="L22" i="1"/>
  <c r="K22" i="1"/>
  <c r="N22" i="1" s="1"/>
  <c r="J22" i="1"/>
  <c r="M21" i="1"/>
  <c r="L21" i="1"/>
  <c r="N21" i="1" s="1"/>
  <c r="K21" i="1"/>
  <c r="J21" i="1"/>
  <c r="M20" i="1"/>
  <c r="L20" i="1"/>
  <c r="K20" i="1"/>
  <c r="J20" i="1"/>
  <c r="N20" i="1" s="1"/>
  <c r="N19" i="1"/>
  <c r="M19" i="1"/>
  <c r="L19" i="1"/>
  <c r="K19" i="1"/>
  <c r="J19" i="1"/>
  <c r="M18" i="1"/>
  <c r="L18" i="1"/>
  <c r="K18" i="1"/>
  <c r="J18" i="1"/>
  <c r="N18" i="1" s="1"/>
  <c r="M17" i="1"/>
  <c r="L17" i="1"/>
  <c r="K17" i="1"/>
  <c r="J17" i="1"/>
  <c r="N17" i="1" s="1"/>
  <c r="M16" i="1"/>
  <c r="N16" i="1" s="1"/>
  <c r="L16" i="1"/>
  <c r="K16" i="1"/>
  <c r="J16" i="1"/>
  <c r="K14" i="1"/>
  <c r="J14" i="1"/>
  <c r="K13" i="1"/>
  <c r="J13" i="1"/>
  <c r="N12" i="1"/>
  <c r="M12" i="1"/>
  <c r="L12" i="1"/>
  <c r="K12" i="1"/>
  <c r="J12" i="1"/>
  <c r="N14" i="1" l="1"/>
  <c r="N13" i="1"/>
  <c r="J37" i="1"/>
</calcChain>
</file>

<file path=xl/sharedStrings.xml><?xml version="1.0" encoding="utf-8"?>
<sst xmlns="http://schemas.openxmlformats.org/spreadsheetml/2006/main" count="105" uniqueCount="84">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</sst>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4.2024/HEMNSL/REMUNERA&#199;&#195;O%20MENSAL%20MNSL%20-%2004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4/2024.04%20-%20HEMNSL%20-%20RELA&#199;&#195;O%20MENSAL%20DOS%20SERVIDORES%20CEDIDOS%20COM%20AS%20RESPE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ANGELA MARIA DOS SANTOS LIMA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2060.16</v>
          </cell>
          <cell r="N2">
            <v>1034.7</v>
          </cell>
          <cell r="O2">
            <v>77.599999999999994</v>
          </cell>
          <cell r="P2">
            <v>957.1</v>
          </cell>
        </row>
        <row r="3">
          <cell r="B3" t="str">
            <v>BURT LANCASTER ALVES JUNIOR</v>
          </cell>
          <cell r="C3" t="str">
            <v>ASSISTENTE</v>
          </cell>
          <cell r="D3">
            <v>5</v>
          </cell>
          <cell r="E3" t="str">
            <v xml:space="preserve">MNSL - MATERNIDADE NSA DE LOURDES </v>
          </cell>
          <cell r="F3" t="str">
            <v>ASSISTENTE DE TI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1868.63</v>
          </cell>
          <cell r="N3">
            <v>981.04</v>
          </cell>
          <cell r="O3">
            <v>73.569999999999993</v>
          </cell>
          <cell r="P3">
            <v>907.47</v>
          </cell>
        </row>
        <row r="4">
          <cell r="B4" t="str">
            <v>LUANA TRAVASSOS BATISTA</v>
          </cell>
          <cell r="C4" t="str">
            <v>ENFERMEIRO (A)</v>
          </cell>
          <cell r="D4">
            <v>5</v>
          </cell>
          <cell r="E4" t="str">
            <v xml:space="preserve">MNSL - MATERNIDADE NSA DE LOURDES 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3771.03</v>
          </cell>
          <cell r="N4">
            <v>2702.29</v>
          </cell>
          <cell r="O4">
            <v>223.09</v>
          </cell>
          <cell r="P4">
            <v>2479.1999999999998</v>
          </cell>
        </row>
        <row r="5">
          <cell r="B5" t="str">
            <v>LETICIA RODRIGUES FERREIRA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2736.27</v>
          </cell>
          <cell r="N5">
            <v>3038.82</v>
          </cell>
          <cell r="O5">
            <v>279.58</v>
          </cell>
          <cell r="P5">
            <v>2759.24</v>
          </cell>
        </row>
        <row r="6">
          <cell r="B6" t="str">
            <v>RAYSSA MICHELLE VASCONCELOS DOS SANTOS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1455.96</v>
          </cell>
          <cell r="N6">
            <v>1870.73</v>
          </cell>
          <cell r="O6">
            <v>136.38999999999999</v>
          </cell>
          <cell r="P6">
            <v>1734.34</v>
          </cell>
        </row>
        <row r="7">
          <cell r="B7" t="str">
            <v>ROBSON ALVES DA SILVA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1455.96</v>
          </cell>
          <cell r="N7">
            <v>1750.79</v>
          </cell>
          <cell r="O7">
            <v>136.38999999999999</v>
          </cell>
          <cell r="P7">
            <v>1614.4</v>
          </cell>
        </row>
        <row r="8">
          <cell r="B8" t="str">
            <v>JOSE CICERO AMANCIO</v>
          </cell>
          <cell r="C8" t="str">
            <v>PORTEIRO</v>
          </cell>
          <cell r="D8">
            <v>5</v>
          </cell>
          <cell r="E8" t="str">
            <v xml:space="preserve">MNSL - MATERNIDADE NSA DE LOURDES </v>
          </cell>
          <cell r="F8" t="str">
            <v>AGENTE DE PORTARIA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1558.22</v>
          </cell>
          <cell r="N8">
            <v>1742.53</v>
          </cell>
          <cell r="O8">
            <v>135.63999999999999</v>
          </cell>
          <cell r="P8">
            <v>1606.89</v>
          </cell>
        </row>
        <row r="9">
          <cell r="B9" t="str">
            <v>ERISVALDO FERREIRA DE OLIVEIRA</v>
          </cell>
          <cell r="C9" t="str">
            <v>PORTEIRO</v>
          </cell>
          <cell r="D9">
            <v>5</v>
          </cell>
          <cell r="E9" t="str">
            <v xml:space="preserve">MNSL - MATERNIDADE NSA DE LOURDES </v>
          </cell>
          <cell r="F9" t="str">
            <v>AGENTE DE PORTARIA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1558.22</v>
          </cell>
          <cell r="N9">
            <v>1698.17</v>
          </cell>
          <cell r="O9">
            <v>219.56</v>
          </cell>
          <cell r="P9">
            <v>1478.61</v>
          </cell>
        </row>
        <row r="10">
          <cell r="B10" t="str">
            <v>MATHEUS HENRIQUE RODRIGUES DA CUNHA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DE TI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2060.16</v>
          </cell>
          <cell r="N10">
            <v>2163.17</v>
          </cell>
          <cell r="O10">
            <v>173.5</v>
          </cell>
          <cell r="P10">
            <v>1989.67</v>
          </cell>
        </row>
        <row r="11">
          <cell r="B11" t="str">
            <v>LUCIANA RAMOS CARVALHO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1455.96</v>
          </cell>
          <cell r="N11">
            <v>1800.4</v>
          </cell>
          <cell r="O11">
            <v>361.65</v>
          </cell>
          <cell r="P11">
            <v>1438.75</v>
          </cell>
        </row>
        <row r="12">
          <cell r="B12" t="str">
            <v>RODOLPHO BENSON OLEGARIO NEVES FERREIRA</v>
          </cell>
          <cell r="C12" t="str">
            <v>PORTEIRO</v>
          </cell>
          <cell r="D12">
            <v>5</v>
          </cell>
          <cell r="E12" t="str">
            <v xml:space="preserve">MNSL - MATERNIDADE NSA DE LOURDES </v>
          </cell>
          <cell r="F12" t="str">
            <v>AGENTE DE PORTARIA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1558.22</v>
          </cell>
          <cell r="N12">
            <v>1835.76</v>
          </cell>
          <cell r="O12">
            <v>144.03</v>
          </cell>
          <cell r="P12">
            <v>1691.73</v>
          </cell>
        </row>
        <row r="13">
          <cell r="B13" t="str">
            <v>JANAINA ELAINE DOS SANTOS ROCHA</v>
          </cell>
          <cell r="C13" t="str">
            <v>PORTEIRO</v>
          </cell>
          <cell r="D13">
            <v>5</v>
          </cell>
          <cell r="E13" t="str">
            <v xml:space="preserve">MNSL - MATERNIDADE NSA DE LOURDES </v>
          </cell>
          <cell r="F13" t="str">
            <v>AGENTE DE PORTARIA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1558.22</v>
          </cell>
          <cell r="N13">
            <v>1636.13</v>
          </cell>
          <cell r="O13">
            <v>126.07</v>
          </cell>
          <cell r="P13">
            <v>1510.06</v>
          </cell>
        </row>
        <row r="14">
          <cell r="B14" t="str">
            <v>LORENA MENDES DA SILVA</v>
          </cell>
          <cell r="C14" t="str">
            <v>PORTEIRO</v>
          </cell>
          <cell r="D14">
            <v>5</v>
          </cell>
          <cell r="E14" t="str">
            <v xml:space="preserve">MNSL - MATERNIDADE NSA DE LOURDES 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1558.22</v>
          </cell>
          <cell r="N14">
            <v>1636.13</v>
          </cell>
          <cell r="O14">
            <v>219.56</v>
          </cell>
          <cell r="P14">
            <v>1416.57</v>
          </cell>
        </row>
        <row r="15">
          <cell r="B15" t="str">
            <v>ANGELA MARIA DE CASTRO PEREIRA</v>
          </cell>
          <cell r="C15" t="str">
            <v>ASSISTENTE SOCIAL</v>
          </cell>
          <cell r="D15">
            <v>5</v>
          </cell>
          <cell r="E15" t="str">
            <v xml:space="preserve">MNSL - MATERNIDADE NSA DE LOURDES </v>
          </cell>
          <cell r="F15" t="str">
            <v>ASSISTENTE SOCIAL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3180.37</v>
          </cell>
          <cell r="N15">
            <v>3904.19</v>
          </cell>
          <cell r="O15">
            <v>486.78</v>
          </cell>
          <cell r="P15">
            <v>3417.41</v>
          </cell>
        </row>
        <row r="16">
          <cell r="B16" t="str">
            <v>TAIS ALVES DE SOUZA</v>
          </cell>
          <cell r="C16" t="str">
            <v>AUXILIAR</v>
          </cell>
          <cell r="D16">
            <v>5</v>
          </cell>
          <cell r="E16" t="str">
            <v xml:space="preserve">MNSL - MATERNIDADE NSA DE LOURDES </v>
          </cell>
          <cell r="F16" t="str">
            <v>AUXILIAR DE SERVICOS GERAIS</v>
          </cell>
          <cell r="G16" t="str">
            <v>N</v>
          </cell>
          <cell r="H16" t="str">
            <v>D</v>
          </cell>
          <cell r="I16">
            <v>386.31</v>
          </cell>
          <cell r="J16">
            <v>2024</v>
          </cell>
          <cell r="K16">
            <v>4</v>
          </cell>
          <cell r="L16">
            <v>144.86000000000001</v>
          </cell>
          <cell r="M16">
            <v>1455.96</v>
          </cell>
          <cell r="N16">
            <v>870.06</v>
          </cell>
          <cell r="O16">
            <v>870.06</v>
          </cell>
          <cell r="P16">
            <v>0</v>
          </cell>
        </row>
        <row r="17">
          <cell r="B17" t="str">
            <v>KAIO VICTOR FONTES E SILVA</v>
          </cell>
          <cell r="C17" t="str">
            <v>MAQUEIRO</v>
          </cell>
          <cell r="D17">
            <v>5</v>
          </cell>
          <cell r="E17" t="str">
            <v xml:space="preserve">MNSL - MATERNIDADE NSA DE LOURDES </v>
          </cell>
          <cell r="F17" t="str">
            <v>MAQUEIRO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1455.96</v>
          </cell>
          <cell r="N17">
            <v>2044.02</v>
          </cell>
          <cell r="O17">
            <v>162.78</v>
          </cell>
          <cell r="P17">
            <v>1881.24</v>
          </cell>
        </row>
        <row r="18">
          <cell r="B18" t="str">
            <v>MAIZA RODRIGUES DE OLIVEIRA</v>
          </cell>
          <cell r="C18" t="str">
            <v>ENFERMEIRO (A)</v>
          </cell>
          <cell r="D18">
            <v>5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3085</v>
          </cell>
          <cell r="N18">
            <v>3830.15</v>
          </cell>
          <cell r="O18">
            <v>466.79</v>
          </cell>
          <cell r="P18">
            <v>3363.36</v>
          </cell>
        </row>
        <row r="19">
          <cell r="B19" t="str">
            <v>VIVIANE ESTEVES DE MATOS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3028.24</v>
          </cell>
          <cell r="O19">
            <v>394.96</v>
          </cell>
          <cell r="P19">
            <v>2633.28</v>
          </cell>
        </row>
        <row r="20">
          <cell r="B20" t="str">
            <v>HATUS MAGNO DE LIMA E SILVA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1558.22</v>
          </cell>
          <cell r="N20">
            <v>1845.24</v>
          </cell>
          <cell r="O20">
            <v>236.15</v>
          </cell>
          <cell r="P20">
            <v>1609.09</v>
          </cell>
        </row>
        <row r="21">
          <cell r="B21" t="str">
            <v>WESLEY MORENO FORTES MAMEDE</v>
          </cell>
          <cell r="C21" t="str">
            <v>PORTEIRO</v>
          </cell>
          <cell r="D21">
            <v>5</v>
          </cell>
          <cell r="E21" t="str">
            <v xml:space="preserve">MNSL - MATERNIDADE NSA DE LOURDES </v>
          </cell>
          <cell r="F21" t="str">
            <v>AGENTE DE PORTARIA</v>
          </cell>
          <cell r="G21" t="str">
            <v>N</v>
          </cell>
          <cell r="H21" t="str">
            <v>D</v>
          </cell>
          <cell r="I21">
            <v>613.54999999999995</v>
          </cell>
          <cell r="J21">
            <v>2024</v>
          </cell>
          <cell r="K21">
            <v>4</v>
          </cell>
          <cell r="L21">
            <v>460.16</v>
          </cell>
          <cell r="M21">
            <v>1558.22</v>
          </cell>
          <cell r="N21">
            <v>2883.66</v>
          </cell>
          <cell r="O21">
            <v>2883.66</v>
          </cell>
          <cell r="P21">
            <v>0</v>
          </cell>
        </row>
        <row r="22">
          <cell r="B22" t="str">
            <v>GRAZIELE LACERDA AMBROZIO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1455.96</v>
          </cell>
          <cell r="N22">
            <v>2059.3200000000002</v>
          </cell>
          <cell r="O22">
            <v>254.18</v>
          </cell>
          <cell r="P22">
            <v>1805.14</v>
          </cell>
        </row>
        <row r="23">
          <cell r="B23" t="str">
            <v>FERNANDA ALVES DE ARAUJO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2060.16</v>
          </cell>
          <cell r="N23">
            <v>2478.27</v>
          </cell>
          <cell r="O23">
            <v>322.52999999999997</v>
          </cell>
          <cell r="P23">
            <v>2155.7399999999998</v>
          </cell>
        </row>
        <row r="24">
          <cell r="B24" t="str">
            <v>TAMIRES LUIZA LOPES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1455.96</v>
          </cell>
          <cell r="N24">
            <v>1997.28</v>
          </cell>
          <cell r="O24">
            <v>254.18</v>
          </cell>
          <cell r="P24">
            <v>1743.1</v>
          </cell>
        </row>
        <row r="25">
          <cell r="B25" t="str">
            <v>CLEIDE DA SILVA GOMES</v>
          </cell>
          <cell r="C25" t="str">
            <v>AUXILIAR</v>
          </cell>
          <cell r="D25">
            <v>5</v>
          </cell>
          <cell r="E25" t="str">
            <v xml:space="preserve">MNSL - MATERNIDADE NSA DE LOURDES </v>
          </cell>
          <cell r="F25" t="str">
            <v>AUXILIAR DE SERVICOS GERAIS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1455.96</v>
          </cell>
          <cell r="N25">
            <v>1830.8</v>
          </cell>
          <cell r="O25">
            <v>143.59</v>
          </cell>
          <cell r="P25">
            <v>1687.21</v>
          </cell>
        </row>
        <row r="26">
          <cell r="B26" t="str">
            <v>ANDRIELLY SOUZA DOS SANTOS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E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1455.96</v>
          </cell>
          <cell r="N26">
            <v>1997.28</v>
          </cell>
          <cell r="O26">
            <v>141.82</v>
          </cell>
          <cell r="P26">
            <v>1855.46</v>
          </cell>
        </row>
        <row r="27">
          <cell r="B27" t="str">
            <v>KAREN CARVALHO DE ALMEIDA</v>
          </cell>
          <cell r="C27" t="str">
            <v>FISIOTERAPEUTA</v>
          </cell>
          <cell r="D27">
            <v>5</v>
          </cell>
          <cell r="E27" t="str">
            <v xml:space="preserve">MNSL - MATERNIDADE NSA DE LOURDES </v>
          </cell>
          <cell r="F27" t="str">
            <v>FISIOTERAPEUTA</v>
          </cell>
          <cell r="G27" t="str">
            <v>N</v>
          </cell>
          <cell r="H27" t="str">
            <v>D</v>
          </cell>
          <cell r="I27">
            <v>1122.72</v>
          </cell>
          <cell r="J27">
            <v>2024</v>
          </cell>
          <cell r="K27">
            <v>4</v>
          </cell>
          <cell r="L27">
            <v>816.93</v>
          </cell>
          <cell r="M27">
            <v>2736.27</v>
          </cell>
          <cell r="N27">
            <v>4887.55</v>
          </cell>
          <cell r="O27">
            <v>4887.55</v>
          </cell>
          <cell r="P27">
            <v>0</v>
          </cell>
        </row>
        <row r="28">
          <cell r="B28" t="str">
            <v>ANEZIANA ALVES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1455.96</v>
          </cell>
          <cell r="N28">
            <v>2012.33</v>
          </cell>
          <cell r="O28">
            <v>384.95</v>
          </cell>
          <cell r="P28">
            <v>1627.38</v>
          </cell>
        </row>
        <row r="29">
          <cell r="B29" t="str">
            <v>JOSE DIEGO RODRIGUES DE AQUINO</v>
          </cell>
          <cell r="C29" t="str">
            <v>MAQUEIRO</v>
          </cell>
          <cell r="D29">
            <v>5</v>
          </cell>
          <cell r="E29" t="str">
            <v xml:space="preserve">MNSL - MATERNIDADE NSA DE LOURDES </v>
          </cell>
          <cell r="F29" t="str">
            <v>MAQUEIRO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1455.96</v>
          </cell>
          <cell r="N29">
            <v>1778.49</v>
          </cell>
          <cell r="O29">
            <v>361.65</v>
          </cell>
          <cell r="P29">
            <v>1416.84</v>
          </cell>
        </row>
        <row r="30">
          <cell r="B30" t="str">
            <v>ADRIANA BATISTA LIMA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1872.86</v>
          </cell>
          <cell r="N30">
            <v>2372.85</v>
          </cell>
          <cell r="O30">
            <v>293.58999999999997</v>
          </cell>
          <cell r="P30">
            <v>2079.2600000000002</v>
          </cell>
        </row>
        <row r="31">
          <cell r="B31" t="str">
            <v>MARIA EDUARDA ASSIS COSTA CARVALHO</v>
          </cell>
          <cell r="C31" t="str">
            <v>ASSISTENTE</v>
          </cell>
          <cell r="D31">
            <v>5</v>
          </cell>
          <cell r="E31" t="str">
            <v xml:space="preserve">MNSL - MATERNIDADE NSA DE LOURDES 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2060.16</v>
          </cell>
          <cell r="N31">
            <v>2607.5500000000002</v>
          </cell>
          <cell r="O31">
            <v>198.92</v>
          </cell>
          <cell r="P31">
            <v>2408.63</v>
          </cell>
        </row>
        <row r="32">
          <cell r="B32" t="str">
            <v>NAIENY ALVES DE OLIVEIRA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1455.96</v>
          </cell>
          <cell r="N32">
            <v>2018.96</v>
          </cell>
          <cell r="O32">
            <v>229.18</v>
          </cell>
          <cell r="P32">
            <v>1789.78</v>
          </cell>
        </row>
        <row r="33">
          <cell r="B33" t="str">
            <v>EDUARDA ALVES DE SOUZA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ADMINISTRATIVO</v>
          </cell>
          <cell r="G33" t="str">
            <v>N</v>
          </cell>
          <cell r="H33" t="str">
            <v>D</v>
          </cell>
          <cell r="I33">
            <v>1615.99</v>
          </cell>
          <cell r="J33">
            <v>2024</v>
          </cell>
          <cell r="K33">
            <v>4</v>
          </cell>
          <cell r="L33">
            <v>519.42999999999995</v>
          </cell>
          <cell r="M33">
            <v>1978.76</v>
          </cell>
          <cell r="N33">
            <v>2966.5</v>
          </cell>
          <cell r="O33">
            <v>2966.5</v>
          </cell>
          <cell r="P33">
            <v>0</v>
          </cell>
        </row>
        <row r="34">
          <cell r="B34" t="str">
            <v>RAI DANTAS DE SOUSA</v>
          </cell>
          <cell r="C34" t="str">
            <v>MAQUEIRO</v>
          </cell>
          <cell r="D34">
            <v>5</v>
          </cell>
          <cell r="E34" t="str">
            <v xml:space="preserve">MNSL - MATERNIDADE NSA DE LOURDES </v>
          </cell>
          <cell r="F34" t="str">
            <v>MAQUEIRO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1455.96</v>
          </cell>
          <cell r="N34">
            <v>2027.84</v>
          </cell>
          <cell r="O34">
            <v>229.18</v>
          </cell>
          <cell r="P34">
            <v>1798.66</v>
          </cell>
        </row>
        <row r="35">
          <cell r="B35" t="str">
            <v>KESSIA MAELYM DE OLIVEIRA APOLARO</v>
          </cell>
          <cell r="C35" t="str">
            <v>FISIOTERAPEUTA</v>
          </cell>
          <cell r="D35">
            <v>5</v>
          </cell>
          <cell r="E35" t="str">
            <v xml:space="preserve">MNSL - MATERNIDADE NSA DE LOURDES </v>
          </cell>
          <cell r="F35" t="str">
            <v>FISIOTERAPEUTA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2736.27</v>
          </cell>
          <cell r="N35">
            <v>4711.57</v>
          </cell>
          <cell r="O35">
            <v>748.68</v>
          </cell>
          <cell r="P35">
            <v>3962.89</v>
          </cell>
        </row>
        <row r="36">
          <cell r="B36" t="str">
            <v>SONIA LIMA TEIXEIRA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SEGURANCA DO TRABALHO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2809.33</v>
          </cell>
          <cell r="N36">
            <v>3508.84</v>
          </cell>
          <cell r="O36">
            <v>317.29000000000002</v>
          </cell>
          <cell r="P36">
            <v>3191.55</v>
          </cell>
        </row>
        <row r="37">
          <cell r="B37" t="str">
            <v>AMANDA BATISTA DA SILVA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FARMACIA</v>
          </cell>
          <cell r="G37" t="str">
            <v>N</v>
          </cell>
          <cell r="H37" t="str">
            <v>D</v>
          </cell>
          <cell r="I37">
            <v>1676.32</v>
          </cell>
          <cell r="J37">
            <v>2024</v>
          </cell>
          <cell r="K37">
            <v>4</v>
          </cell>
          <cell r="L37">
            <v>538.82000000000005</v>
          </cell>
          <cell r="M37">
            <v>1872.86</v>
          </cell>
          <cell r="N37">
            <v>2995.96</v>
          </cell>
          <cell r="O37">
            <v>2995.96</v>
          </cell>
          <cell r="P37">
            <v>0</v>
          </cell>
        </row>
        <row r="38">
          <cell r="B38" t="str">
            <v>MARCIA MORAES DA SILVA SANTOS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2060.16</v>
          </cell>
          <cell r="N38">
            <v>2836.1</v>
          </cell>
          <cell r="O38">
            <v>211.62</v>
          </cell>
          <cell r="P38">
            <v>2624.48</v>
          </cell>
        </row>
        <row r="39">
          <cell r="B39" t="str">
            <v>JONATAS DE OLIVEIRA SOARES</v>
          </cell>
          <cell r="C39" t="str">
            <v xml:space="preserve">MÉDICO </v>
          </cell>
          <cell r="D39">
            <v>5</v>
          </cell>
          <cell r="E39" t="str">
            <v xml:space="preserve">MNSL - MATERNIDADE NSA DE LOURDES </v>
          </cell>
          <cell r="F39" t="str">
            <v>MEDICO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10264.77</v>
          </cell>
          <cell r="N39">
            <v>10855.11</v>
          </cell>
          <cell r="O39">
            <v>2643.79</v>
          </cell>
          <cell r="P39">
            <v>8211.32</v>
          </cell>
        </row>
        <row r="40">
          <cell r="B40" t="str">
            <v>JULIO CESAR GONÇALVES DA SILVA</v>
          </cell>
          <cell r="C40" t="str">
            <v>TÉCNICO (A)</v>
          </cell>
          <cell r="D40">
            <v>5</v>
          </cell>
          <cell r="E40" t="str">
            <v xml:space="preserve">MNSL - MATERNIDADE NSA DE LOURDES 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2060.16</v>
          </cell>
          <cell r="N40">
            <v>2800.18</v>
          </cell>
          <cell r="O40">
            <v>211.62</v>
          </cell>
          <cell r="P40">
            <v>2588.56</v>
          </cell>
        </row>
        <row r="41">
          <cell r="B41" t="str">
            <v>VANUSA MACHADO MIRANDA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FARMACIA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1872.86</v>
          </cell>
          <cell r="N41">
            <v>2455.6999999999998</v>
          </cell>
          <cell r="O41">
            <v>211.22</v>
          </cell>
          <cell r="P41">
            <v>2244.48</v>
          </cell>
        </row>
        <row r="42">
          <cell r="B42" t="str">
            <v>CLEUDESIO MAMEDIO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SEGURANCA DO TRABALHO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2809.33</v>
          </cell>
          <cell r="N42">
            <v>3563.15</v>
          </cell>
          <cell r="O42">
            <v>337.29</v>
          </cell>
          <cell r="P42">
            <v>3225.86</v>
          </cell>
        </row>
        <row r="43">
          <cell r="B43" t="str">
            <v>ELIS REGINA COSTA DOS SANTOS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1455.96</v>
          </cell>
          <cell r="N43">
            <v>1936.56</v>
          </cell>
          <cell r="O43">
            <v>229.18</v>
          </cell>
          <cell r="P43">
            <v>1707.38</v>
          </cell>
        </row>
        <row r="44">
          <cell r="B44" t="str">
            <v>GEOVANNA KRISTINA DE MELO IZEL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 OBSTETRA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3719.63</v>
          </cell>
          <cell r="N44">
            <v>4559.97</v>
          </cell>
          <cell r="O44">
            <v>693.35</v>
          </cell>
          <cell r="P44">
            <v>3866.62</v>
          </cell>
        </row>
        <row r="45">
          <cell r="B45" t="str">
            <v>IRANITA MARIA DA SILVA COSTA</v>
          </cell>
          <cell r="C45" t="str">
            <v>LÍDER</v>
          </cell>
          <cell r="D45">
            <v>5</v>
          </cell>
          <cell r="E45" t="str">
            <v xml:space="preserve">MNSL - MATERNIDADE NSA DE LOURDES </v>
          </cell>
          <cell r="F45" t="str">
            <v>LIDER DE HIGIENIZACAO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2060.16</v>
          </cell>
          <cell r="N45">
            <v>2688.31</v>
          </cell>
          <cell r="O45">
            <v>198.92</v>
          </cell>
          <cell r="P45">
            <v>2489.39</v>
          </cell>
        </row>
        <row r="46">
          <cell r="B46" t="str">
            <v>JOANA DARC DE BRITO GOMES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2060.16</v>
          </cell>
          <cell r="N46">
            <v>2690.66</v>
          </cell>
          <cell r="O46">
            <v>198.92</v>
          </cell>
          <cell r="P46">
            <v>2491.7399999999998</v>
          </cell>
        </row>
        <row r="47">
          <cell r="B47" t="str">
            <v>FLAVIA ALVES CABRAL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2060.16</v>
          </cell>
          <cell r="N47">
            <v>2833.64</v>
          </cell>
          <cell r="O47">
            <v>335.23</v>
          </cell>
          <cell r="P47">
            <v>2498.41</v>
          </cell>
        </row>
        <row r="48">
          <cell r="B48" t="str">
            <v>LINDALVA COELHO DE CARVALHO</v>
          </cell>
          <cell r="C48" t="str">
            <v>TÉCNICO (A)</v>
          </cell>
          <cell r="D48">
            <v>5</v>
          </cell>
          <cell r="E48" t="str">
            <v xml:space="preserve">MNSL - MATERNIDADE NSA DE LOURDES 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2060.16</v>
          </cell>
          <cell r="N48">
            <v>3162.57</v>
          </cell>
          <cell r="O48">
            <v>242.43</v>
          </cell>
          <cell r="P48">
            <v>2920.14</v>
          </cell>
        </row>
        <row r="49">
          <cell r="B49" t="str">
            <v>ROGERIO LIMA CORDEIRO</v>
          </cell>
          <cell r="C49" t="str">
            <v>ENFERMEIRO (A)</v>
          </cell>
          <cell r="D49">
            <v>5</v>
          </cell>
          <cell r="E49" t="str">
            <v xml:space="preserve">MNSL - MATERNIDADE NSA DE LOURDES 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3085</v>
          </cell>
          <cell r="N49">
            <v>3521.65</v>
          </cell>
          <cell r="O49">
            <v>383.49</v>
          </cell>
          <cell r="P49">
            <v>3138.16</v>
          </cell>
        </row>
        <row r="50">
          <cell r="B50" t="str">
            <v>ANA LUIZA TEODORO BASTOS</v>
          </cell>
          <cell r="C50" t="str">
            <v>ANALISTA</v>
          </cell>
          <cell r="D50">
            <v>5</v>
          </cell>
          <cell r="E50" t="str">
            <v xml:space="preserve">MNSL - MATERNIDADE NSA DE LOURDES </v>
          </cell>
          <cell r="F50" t="str">
            <v>ANALISTA DE QUALIDADE PLENO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4878.2299999999996</v>
          </cell>
          <cell r="O50">
            <v>608.88</v>
          </cell>
          <cell r="P50">
            <v>4269.3500000000004</v>
          </cell>
        </row>
        <row r="51">
          <cell r="B51" t="str">
            <v>KATSUYA VASCONCELOS FUJIOKA</v>
          </cell>
          <cell r="C51" t="str">
            <v>ANALISTA</v>
          </cell>
          <cell r="D51">
            <v>5</v>
          </cell>
          <cell r="E51" t="str">
            <v xml:space="preserve">MNSL - MATERNIDADE NSA DE LOURDES </v>
          </cell>
          <cell r="F51" t="str">
            <v>ANALISTA ADMINISTRATIVO PLENO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4122.4399999999996</v>
          </cell>
          <cell r="N51">
            <v>4880.41</v>
          </cell>
          <cell r="O51">
            <v>600.49</v>
          </cell>
          <cell r="P51">
            <v>4279.92</v>
          </cell>
        </row>
        <row r="52">
          <cell r="B52" t="str">
            <v>ROSILENE DE QUEIROZ GONCALVES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P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1455.96</v>
          </cell>
          <cell r="N52">
            <v>1114.8800000000001</v>
          </cell>
          <cell r="O52">
            <v>75.349999999999994</v>
          </cell>
          <cell r="P52">
            <v>1039.53</v>
          </cell>
        </row>
        <row r="53">
          <cell r="B53" t="str">
            <v>DIVINO CRISPIM RODRIGUES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4</v>
          </cell>
          <cell r="L53">
            <v>0</v>
          </cell>
          <cell r="M53">
            <v>1455.96</v>
          </cell>
          <cell r="N53">
            <v>1975.14</v>
          </cell>
          <cell r="O53">
            <v>229.18</v>
          </cell>
          <cell r="P53">
            <v>1745.96</v>
          </cell>
        </row>
        <row r="54">
          <cell r="B54" t="str">
            <v>IRLENE ROSARIO DA SILVA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1455.96</v>
          </cell>
          <cell r="N54">
            <v>2029.17</v>
          </cell>
          <cell r="O54">
            <v>229.18</v>
          </cell>
          <cell r="P54">
            <v>1799.99</v>
          </cell>
        </row>
        <row r="55">
          <cell r="B55" t="str">
            <v>ROSENI SILVA SANTOS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1455.96</v>
          </cell>
          <cell r="N55">
            <v>1903.11</v>
          </cell>
          <cell r="O55">
            <v>386.65</v>
          </cell>
          <cell r="P55">
            <v>1516.46</v>
          </cell>
        </row>
        <row r="56">
          <cell r="B56" t="str">
            <v>JANIEL DA SILVA GALVÃO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OFICIAL DE MANUTENÇÃO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2260.13</v>
          </cell>
          <cell r="N56">
            <v>3476.32</v>
          </cell>
          <cell r="O56">
            <v>437.6</v>
          </cell>
          <cell r="P56">
            <v>3038.72</v>
          </cell>
        </row>
        <row r="57">
          <cell r="B57" t="str">
            <v>KASSIA KAROLYNE OLIVEIRA</v>
          </cell>
          <cell r="C57" t="str">
            <v>ENFERMEIRO (A)</v>
          </cell>
          <cell r="D57">
            <v>5</v>
          </cell>
          <cell r="E57" t="str">
            <v xml:space="preserve">MNSL - MATERNIDADE NSA DE LOURDES </v>
          </cell>
          <cell r="F57" t="str">
            <v>ENFERMEIRO (A)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3085</v>
          </cell>
          <cell r="N57">
            <v>3521.65</v>
          </cell>
          <cell r="O57">
            <v>383.49</v>
          </cell>
          <cell r="P57">
            <v>3138.16</v>
          </cell>
        </row>
        <row r="58">
          <cell r="B58" t="str">
            <v>GEANE DE MORAIS ANDRADE</v>
          </cell>
          <cell r="C58" t="str">
            <v>BIOMÉDICO (A)</v>
          </cell>
          <cell r="D58">
            <v>5</v>
          </cell>
          <cell r="E58" t="str">
            <v xml:space="preserve">MNSL - MATERNIDADE NSA DE LOURDES </v>
          </cell>
          <cell r="F58" t="str">
            <v>BIOMEDICO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3153.36</v>
          </cell>
          <cell r="N58">
            <v>4572.37</v>
          </cell>
          <cell r="O58">
            <v>697.87</v>
          </cell>
          <cell r="P58">
            <v>3874.5</v>
          </cell>
        </row>
        <row r="59">
          <cell r="B59" t="str">
            <v>KATIA ELAINE ALVES DE LIMA</v>
          </cell>
          <cell r="C59" t="str">
            <v>TÉCNICO (A)</v>
          </cell>
          <cell r="D59">
            <v>5</v>
          </cell>
          <cell r="E59" t="str">
            <v xml:space="preserve">MNSL - MATERNIDADE NSA DE LOURDES 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2060.16</v>
          </cell>
          <cell r="N59">
            <v>3397.07</v>
          </cell>
          <cell r="O59">
            <v>278.24</v>
          </cell>
          <cell r="P59">
            <v>3118.83</v>
          </cell>
        </row>
        <row r="60">
          <cell r="B60" t="str">
            <v>FANNICE AQUINO CARDOSO</v>
          </cell>
          <cell r="C60" t="str">
            <v>ASSISTENTE</v>
          </cell>
          <cell r="D60">
            <v>5</v>
          </cell>
          <cell r="E60" t="str">
            <v xml:space="preserve">MNSL - MATERNIDADE NSA DE LOURDES </v>
          </cell>
          <cell r="F60" t="str">
            <v>ASSISTENTE ADMINISTRATIVO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2060.16</v>
          </cell>
          <cell r="N60">
            <v>2790.54</v>
          </cell>
          <cell r="O60">
            <v>313.10000000000002</v>
          </cell>
          <cell r="P60">
            <v>2477.44</v>
          </cell>
        </row>
        <row r="61">
          <cell r="B61" t="str">
            <v>JOSIMAR DIVINO DO ROSARIO</v>
          </cell>
          <cell r="C61" t="str">
            <v>MAQUEIRO</v>
          </cell>
          <cell r="D61">
            <v>5</v>
          </cell>
          <cell r="E61" t="str">
            <v xml:space="preserve">MNSL - MATERNIDADE NSA DE LOURDES </v>
          </cell>
          <cell r="F61" t="str">
            <v>MAQUEIRO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1455.96</v>
          </cell>
          <cell r="N61">
            <v>2358.98</v>
          </cell>
          <cell r="O61">
            <v>260.43</v>
          </cell>
          <cell r="P61">
            <v>2098.5500000000002</v>
          </cell>
        </row>
        <row r="62">
          <cell r="B62" t="str">
            <v>VALDERISNETE SOUZA MOURA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1455.96</v>
          </cell>
          <cell r="N62">
            <v>1984.6</v>
          </cell>
          <cell r="O62">
            <v>254.18</v>
          </cell>
          <cell r="P62">
            <v>1730.42</v>
          </cell>
        </row>
        <row r="63">
          <cell r="B63" t="str">
            <v>SAMARA ROSA DE SOUZA MARCAL</v>
          </cell>
          <cell r="C63" t="str">
            <v>ENFERMEIRO (A)</v>
          </cell>
          <cell r="D63">
            <v>5</v>
          </cell>
          <cell r="E63" t="str">
            <v xml:space="preserve">MNSL - MATERNIDADE NSA DE LOURDES </v>
          </cell>
          <cell r="F63" t="str">
            <v>ENFERMEIRO (A) OBSTETRA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3719.63</v>
          </cell>
          <cell r="N63">
            <v>4915.13</v>
          </cell>
          <cell r="O63">
            <v>1049.57</v>
          </cell>
          <cell r="P63">
            <v>3865.56</v>
          </cell>
        </row>
        <row r="64">
          <cell r="B64" t="str">
            <v>TAMMY SANTOS PIMENTA LOPES</v>
          </cell>
          <cell r="C64" t="str">
            <v>ASSISTENTE SOCIAL</v>
          </cell>
          <cell r="D64">
            <v>5</v>
          </cell>
          <cell r="E64" t="str">
            <v xml:space="preserve">MNSL - MATERNIDADE NSA DE LOURDES </v>
          </cell>
          <cell r="F64" t="str">
            <v>ASSISTENTE SOCIAL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3180.37</v>
          </cell>
          <cell r="N64">
            <v>4430.8999999999996</v>
          </cell>
          <cell r="O64">
            <v>486.78</v>
          </cell>
          <cell r="P64">
            <v>3944.12</v>
          </cell>
        </row>
        <row r="65">
          <cell r="B65" t="str">
            <v>AMANDA ALVES SILVA</v>
          </cell>
          <cell r="C65" t="str">
            <v>ASSISTENTE</v>
          </cell>
          <cell r="D65">
            <v>5</v>
          </cell>
          <cell r="E65" t="str">
            <v xml:space="preserve">MNSL - MATERNIDADE NSA DE LOURDES </v>
          </cell>
          <cell r="F65" t="str">
            <v>ASSISTENTE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4</v>
          </cell>
          <cell r="L65">
            <v>0</v>
          </cell>
          <cell r="M65">
            <v>2060.16</v>
          </cell>
          <cell r="N65">
            <v>3465.93</v>
          </cell>
          <cell r="O65">
            <v>338.74</v>
          </cell>
          <cell r="P65">
            <v>3127.19</v>
          </cell>
        </row>
        <row r="66">
          <cell r="B66" t="str">
            <v>AMANDA VENTURA DA SILVA</v>
          </cell>
          <cell r="C66" t="str">
            <v>TÉCNICO (A)</v>
          </cell>
          <cell r="D66">
            <v>5</v>
          </cell>
          <cell r="E66" t="str">
            <v xml:space="preserve">MNSL - MATERNIDADE NSA DE LOURDES </v>
          </cell>
          <cell r="F66" t="str">
            <v>TECNICO (A) DE LABORATORIO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2512.5</v>
          </cell>
          <cell r="N66">
            <v>3377.4</v>
          </cell>
          <cell r="O66">
            <v>253.08</v>
          </cell>
          <cell r="P66">
            <v>3124.32</v>
          </cell>
        </row>
        <row r="67">
          <cell r="B67" t="str">
            <v>WERISSON SOUZA DA SILVA</v>
          </cell>
          <cell r="C67" t="str">
            <v>PORTEIRO</v>
          </cell>
          <cell r="D67">
            <v>5</v>
          </cell>
          <cell r="E67" t="str">
            <v xml:space="preserve">MNSL - MATERNIDADE NSA DE LOURDES </v>
          </cell>
          <cell r="F67" t="str">
            <v>AGENTE DE PORTARIA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1558.22</v>
          </cell>
          <cell r="N67">
            <v>2207.4</v>
          </cell>
          <cell r="O67">
            <v>243.54</v>
          </cell>
          <cell r="P67">
            <v>1963.86</v>
          </cell>
        </row>
        <row r="68">
          <cell r="B68" t="str">
            <v>LEANDRO PEREIRA DA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ADMINISTRATIVO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1978.76</v>
          </cell>
          <cell r="N68">
            <v>2853.63</v>
          </cell>
          <cell r="O68">
            <v>309.95</v>
          </cell>
          <cell r="P68">
            <v>2543.6799999999998</v>
          </cell>
        </row>
        <row r="69">
          <cell r="B69" t="str">
            <v>CICERA CELIA CABRAL DE OLIVEIRA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1455.96</v>
          </cell>
          <cell r="N69">
            <v>2196.37</v>
          </cell>
          <cell r="O69">
            <v>254.18</v>
          </cell>
          <cell r="P69">
            <v>1942.19</v>
          </cell>
        </row>
        <row r="70">
          <cell r="B70" t="str">
            <v>SILMARA DE JESUS FERREIRA PEREIRA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1455.96</v>
          </cell>
          <cell r="N70">
            <v>2029.23</v>
          </cell>
          <cell r="O70">
            <v>230.89</v>
          </cell>
          <cell r="P70">
            <v>1798.34</v>
          </cell>
        </row>
        <row r="71">
          <cell r="B71" t="str">
            <v>ERINELDE FERREIRA MENDES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1455.96</v>
          </cell>
          <cell r="N71">
            <v>2165.77</v>
          </cell>
          <cell r="O71">
            <v>162.06</v>
          </cell>
          <cell r="P71">
            <v>2003.71</v>
          </cell>
        </row>
        <row r="72">
          <cell r="B72" t="str">
            <v>WEVERTON JUNIOR PEREIRA GOMES</v>
          </cell>
          <cell r="C72" t="str">
            <v>PORTEIRO</v>
          </cell>
          <cell r="D72">
            <v>5</v>
          </cell>
          <cell r="E72" t="str">
            <v xml:space="preserve">MNSL - MATERNIDADE NSA DE LOURDES </v>
          </cell>
          <cell r="F72" t="str">
            <v>AGENTE DE PORTARIA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1558.22</v>
          </cell>
          <cell r="N72">
            <v>1922.65</v>
          </cell>
          <cell r="O72">
            <v>204.88</v>
          </cell>
          <cell r="P72">
            <v>1717.77</v>
          </cell>
        </row>
        <row r="73">
          <cell r="B73" t="str">
            <v>JUNIOR GOMES DA SILVA</v>
          </cell>
          <cell r="C73" t="str">
            <v>ASSISTENTE</v>
          </cell>
          <cell r="D73">
            <v>5</v>
          </cell>
          <cell r="E73" t="str">
            <v xml:space="preserve">MNSL - MATERNIDADE NSA DE LOURDES 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4209.71</v>
          </cell>
          <cell r="O73">
            <v>470.41</v>
          </cell>
          <cell r="P73">
            <v>3739.3</v>
          </cell>
        </row>
        <row r="74">
          <cell r="B74" t="str">
            <v>FELIPE AUGUSTO MACIEL RODRIGUES</v>
          </cell>
          <cell r="C74" t="str">
            <v>PORTEIRO</v>
          </cell>
          <cell r="D74">
            <v>5</v>
          </cell>
          <cell r="E74" t="str">
            <v xml:space="preserve">MNSL - MATERNIDADE NSA DE LOURDES </v>
          </cell>
          <cell r="F74" t="str">
            <v>AGENTE DE PORTARIA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1558.22</v>
          </cell>
          <cell r="N74">
            <v>2213.08</v>
          </cell>
          <cell r="O74">
            <v>243.29</v>
          </cell>
          <cell r="P74">
            <v>1969.79</v>
          </cell>
        </row>
        <row r="75">
          <cell r="B75" t="str">
            <v>FABIO MARCIO VIEIRA</v>
          </cell>
          <cell r="C75" t="str">
            <v>ASSISTENTE</v>
          </cell>
          <cell r="D75">
            <v>5</v>
          </cell>
          <cell r="E75" t="str">
            <v xml:space="preserve">MNSL - MATERNIDADE NSA DE LOURDES </v>
          </cell>
          <cell r="F75" t="str">
            <v>ASSISTENTE DE CUSTOS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2473.4299999999998</v>
          </cell>
          <cell r="N75">
            <v>3034.19</v>
          </cell>
          <cell r="O75">
            <v>212.55</v>
          </cell>
          <cell r="P75">
            <v>2821.64</v>
          </cell>
        </row>
        <row r="76">
          <cell r="B76" t="str">
            <v>NATHALIA KARINNY MARANHAO DE SOUSA COELHO</v>
          </cell>
          <cell r="C76" t="str">
            <v>FISIOTERAPEUTA</v>
          </cell>
          <cell r="D76">
            <v>5</v>
          </cell>
          <cell r="E76" t="str">
            <v xml:space="preserve">MNSL - MATERNIDADE NSA DE LOURDES </v>
          </cell>
          <cell r="F76" t="str">
            <v>FISIOTERAPEUTA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2736.27</v>
          </cell>
          <cell r="N76">
            <v>3255.88</v>
          </cell>
          <cell r="O76">
            <v>321.91000000000003</v>
          </cell>
          <cell r="P76">
            <v>2933.97</v>
          </cell>
        </row>
        <row r="77">
          <cell r="B77" t="str">
            <v>MARIA LUIZA SARAIVA DOS SANTOS BASTOS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1455.96</v>
          </cell>
          <cell r="N77">
            <v>2318.56</v>
          </cell>
          <cell r="O77">
            <v>253.86</v>
          </cell>
          <cell r="P77">
            <v>2064.6999999999998</v>
          </cell>
        </row>
        <row r="78">
          <cell r="B78" t="str">
            <v>MARIA DOS REIS GOMES DE OLIVEIRA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1455.96</v>
          </cell>
          <cell r="N78">
            <v>2319.9699999999998</v>
          </cell>
          <cell r="O78">
            <v>253.92</v>
          </cell>
          <cell r="P78">
            <v>2066.0500000000002</v>
          </cell>
        </row>
        <row r="79">
          <cell r="B79" t="str">
            <v>ANTONIA DE MELO SILVA</v>
          </cell>
          <cell r="C79" t="str">
            <v>LÍDER</v>
          </cell>
          <cell r="D79">
            <v>5</v>
          </cell>
          <cell r="E79" t="str">
            <v xml:space="preserve">MNSL - MATERNIDADE NSA DE LOURDES </v>
          </cell>
          <cell r="F79" t="str">
            <v>LIDER DE HIGIENIZACAO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2060.16</v>
          </cell>
          <cell r="N79">
            <v>2854.69</v>
          </cell>
          <cell r="O79">
            <v>352.53</v>
          </cell>
          <cell r="P79">
            <v>2502.16</v>
          </cell>
        </row>
        <row r="80">
          <cell r="B80" t="str">
            <v>ANTONIA ANTAO DE SOUSA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1455.96</v>
          </cell>
          <cell r="N80">
            <v>2315.42</v>
          </cell>
          <cell r="O80">
            <v>254.75</v>
          </cell>
          <cell r="P80">
            <v>2060.67</v>
          </cell>
        </row>
        <row r="81">
          <cell r="B81" t="str">
            <v>ELIENI MARIA DE LIMA PAZ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1455.96</v>
          </cell>
          <cell r="N81">
            <v>2358.14</v>
          </cell>
          <cell r="O81">
            <v>257.25</v>
          </cell>
          <cell r="P81">
            <v>2100.89</v>
          </cell>
        </row>
        <row r="82">
          <cell r="B82" t="str">
            <v>JOSEFA DE SOUZA OLIVEIRA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1455.96</v>
          </cell>
          <cell r="N82">
            <v>2298.98</v>
          </cell>
          <cell r="O82">
            <v>252.3</v>
          </cell>
          <cell r="P82">
            <v>2046.68</v>
          </cell>
        </row>
        <row r="83">
          <cell r="B83" t="str">
            <v>JAILMA DE JESUS ROCHA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1455.96</v>
          </cell>
          <cell r="N83">
            <v>2073.06</v>
          </cell>
          <cell r="O83">
            <v>229.18</v>
          </cell>
          <cell r="P83">
            <v>1843.88</v>
          </cell>
        </row>
        <row r="84">
          <cell r="B84" t="str">
            <v>MARIA APARECIDA GUEDES DA SILVA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1455.96</v>
          </cell>
          <cell r="N84">
            <v>2310.4899999999998</v>
          </cell>
          <cell r="O84">
            <v>253.42</v>
          </cell>
          <cell r="P84">
            <v>2057.0700000000002</v>
          </cell>
        </row>
        <row r="85">
          <cell r="B85" t="str">
            <v>ROSANGELA LOPES LIBERATO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1455.96</v>
          </cell>
          <cell r="N85">
            <v>2304.79</v>
          </cell>
          <cell r="O85">
            <v>277.94</v>
          </cell>
          <cell r="P85">
            <v>2026.85</v>
          </cell>
        </row>
        <row r="86">
          <cell r="B86" t="str">
            <v>RUTILEIA DOS SANTOS SILVA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D</v>
          </cell>
          <cell r="I86">
            <v>1931.91</v>
          </cell>
          <cell r="J86">
            <v>2024</v>
          </cell>
          <cell r="K86">
            <v>4</v>
          </cell>
          <cell r="L86">
            <v>603.72</v>
          </cell>
          <cell r="M86">
            <v>1455.96</v>
          </cell>
          <cell r="N86">
            <v>3561.95</v>
          </cell>
          <cell r="O86">
            <v>3561.95</v>
          </cell>
          <cell r="P86">
            <v>0</v>
          </cell>
        </row>
        <row r="87">
          <cell r="B87" t="str">
            <v>VALDIVINO CRISPIM DE SOUZA</v>
          </cell>
          <cell r="C87" t="str">
            <v>MAQUEIRO</v>
          </cell>
          <cell r="D87">
            <v>5</v>
          </cell>
          <cell r="E87" t="str">
            <v xml:space="preserve">MNSL - MATERNIDADE NSA DE LOURDES </v>
          </cell>
          <cell r="F87" t="str">
            <v>MAQUEIRO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1455.96</v>
          </cell>
          <cell r="N87">
            <v>2011.02</v>
          </cell>
          <cell r="O87">
            <v>229.18</v>
          </cell>
          <cell r="P87">
            <v>1781.84</v>
          </cell>
        </row>
        <row r="88">
          <cell r="B88" t="str">
            <v>VANESSA ALVES DE LIMA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1455.96</v>
          </cell>
          <cell r="N88">
            <v>2334.9499999999998</v>
          </cell>
          <cell r="O88">
            <v>255.18</v>
          </cell>
          <cell r="P88">
            <v>2079.77</v>
          </cell>
        </row>
        <row r="89">
          <cell r="B89" t="str">
            <v>VALDIR CRISPIM DE SOUSA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4</v>
          </cell>
          <cell r="L89">
            <v>0</v>
          </cell>
          <cell r="M89">
            <v>1455.96</v>
          </cell>
          <cell r="N89">
            <v>2011.02</v>
          </cell>
          <cell r="O89">
            <v>229.18</v>
          </cell>
          <cell r="P89">
            <v>1781.84</v>
          </cell>
        </row>
        <row r="90">
          <cell r="B90" t="str">
            <v>MANOEL DA SILVA SANTANA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1455.96</v>
          </cell>
          <cell r="N90">
            <v>2072.8000000000002</v>
          </cell>
          <cell r="O90">
            <v>254.18</v>
          </cell>
          <cell r="P90">
            <v>1818.62</v>
          </cell>
        </row>
        <row r="91">
          <cell r="B91" t="str">
            <v>MATHEUS VINICIUS CARVALHO DE AMORIM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1455.96</v>
          </cell>
          <cell r="N91">
            <v>2324.1799999999998</v>
          </cell>
          <cell r="O91">
            <v>254.6</v>
          </cell>
          <cell r="P91">
            <v>2069.58</v>
          </cell>
        </row>
        <row r="92">
          <cell r="B92" t="str">
            <v>ROBERTO ELIAS DOS SANTOS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2060.16</v>
          </cell>
          <cell r="N92">
            <v>2989.2</v>
          </cell>
          <cell r="O92">
            <v>214.71</v>
          </cell>
          <cell r="P92">
            <v>2774.49</v>
          </cell>
        </row>
        <row r="93">
          <cell r="B93" t="str">
            <v>IVALDA PEREIRA MARTINS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3315.4</v>
          </cell>
          <cell r="O93">
            <v>366.23</v>
          </cell>
          <cell r="P93">
            <v>2949.17</v>
          </cell>
        </row>
        <row r="94">
          <cell r="B94" t="str">
            <v>SAMUEL SOUZA ALVES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LABORATORIO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2512.5</v>
          </cell>
          <cell r="N94">
            <v>3479.13</v>
          </cell>
          <cell r="O94">
            <v>268.83</v>
          </cell>
          <cell r="P94">
            <v>3210.3</v>
          </cell>
        </row>
        <row r="95">
          <cell r="B95" t="str">
            <v>ALEXSANDER REZENDE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2060.16</v>
          </cell>
          <cell r="N95">
            <v>3005.44</v>
          </cell>
          <cell r="O95">
            <v>211.62</v>
          </cell>
          <cell r="P95">
            <v>2793.82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2260.13</v>
          </cell>
          <cell r="N96">
            <v>3646.98</v>
          </cell>
          <cell r="O96">
            <v>281.99</v>
          </cell>
          <cell r="P96">
            <v>3364.99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4</v>
          </cell>
          <cell r="L98">
            <v>0</v>
          </cell>
          <cell r="M98">
            <v>3085</v>
          </cell>
          <cell r="N98">
            <v>3521.65</v>
          </cell>
          <cell r="O98">
            <v>383.49</v>
          </cell>
          <cell r="P98">
            <v>3138.16</v>
          </cell>
        </row>
        <row r="99">
          <cell r="B99" t="str">
            <v>ANA CLARA LIMA GUIMARAES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D</v>
          </cell>
          <cell r="I99">
            <v>6260.7</v>
          </cell>
          <cell r="J99">
            <v>2024</v>
          </cell>
          <cell r="K99">
            <v>4</v>
          </cell>
          <cell r="L99">
            <v>1467.35</v>
          </cell>
          <cell r="M99">
            <v>3085</v>
          </cell>
          <cell r="N99">
            <v>13010.52</v>
          </cell>
          <cell r="O99">
            <v>13010.52</v>
          </cell>
          <cell r="P99">
            <v>0</v>
          </cell>
        </row>
        <row r="100">
          <cell r="B100" t="str">
            <v>JESSICA FERNANDA DA SILVA OLIVEIRA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3085</v>
          </cell>
          <cell r="N100">
            <v>2347.77</v>
          </cell>
          <cell r="O100">
            <v>190.11</v>
          </cell>
          <cell r="P100">
            <v>2157.66</v>
          </cell>
        </row>
        <row r="101">
          <cell r="B101" t="str">
            <v>GABRIELA DE FREITAS LOPES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E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2060.16</v>
          </cell>
          <cell r="N101">
            <v>3123.7</v>
          </cell>
          <cell r="O101">
            <v>224.02</v>
          </cell>
          <cell r="P101">
            <v>2899.68</v>
          </cell>
        </row>
        <row r="102">
          <cell r="B102" t="str">
            <v>OZAILDE FERREIRA REIS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2060.16</v>
          </cell>
          <cell r="N102">
            <v>2865.89</v>
          </cell>
          <cell r="O102">
            <v>198.92</v>
          </cell>
          <cell r="P102">
            <v>2666.97</v>
          </cell>
        </row>
        <row r="103">
          <cell r="B103" t="str">
            <v>BARBARA DOS SANTOS NEVES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3455.21</v>
          </cell>
          <cell r="O103">
            <v>258.57</v>
          </cell>
          <cell r="P103">
            <v>3196.64</v>
          </cell>
        </row>
        <row r="104">
          <cell r="B104" t="str">
            <v>MARIA APARECIDA RODRIGUES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3140.06</v>
          </cell>
          <cell r="O104">
            <v>219.36</v>
          </cell>
          <cell r="P104">
            <v>2920.7</v>
          </cell>
        </row>
        <row r="105">
          <cell r="B105" t="str">
            <v>LETICIA DOS SANTOS CAMPOS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 OBSTETRA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3719.63</v>
          </cell>
          <cell r="N105">
            <v>4559.97</v>
          </cell>
          <cell r="O105">
            <v>634.29999999999995</v>
          </cell>
          <cell r="P105">
            <v>3925.67</v>
          </cell>
        </row>
        <row r="106">
          <cell r="B106" t="str">
            <v>MARIANA CAIXETA BASTOS</v>
          </cell>
          <cell r="C106" t="str">
            <v>ASSISTENTE SOCIAL</v>
          </cell>
          <cell r="D106">
            <v>5</v>
          </cell>
          <cell r="E106" t="str">
            <v xml:space="preserve">MNSL - MATERNIDADE NSA DE LOURDES </v>
          </cell>
          <cell r="F106" t="str">
            <v>ASSISTENTE SOCIAL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3180.37</v>
          </cell>
          <cell r="N106">
            <v>4557.03</v>
          </cell>
          <cell r="O106">
            <v>486.78</v>
          </cell>
          <cell r="P106">
            <v>4070.25</v>
          </cell>
        </row>
        <row r="107">
          <cell r="B107" t="str">
            <v>WILLIAM PAULINO E SILVA</v>
          </cell>
          <cell r="C107" t="str">
            <v>ASSISTENTE</v>
          </cell>
          <cell r="D107">
            <v>5</v>
          </cell>
          <cell r="E107" t="str">
            <v xml:space="preserve">MNSL - MATERNIDADE NSA DE LOURDES </v>
          </cell>
          <cell r="F107" t="str">
            <v>ASSISTENTE ADMINISTRATIVO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4</v>
          </cell>
          <cell r="L107">
            <v>0</v>
          </cell>
          <cell r="M107">
            <v>2060.16</v>
          </cell>
          <cell r="N107">
            <v>3319.43</v>
          </cell>
          <cell r="O107">
            <v>359.58</v>
          </cell>
          <cell r="P107">
            <v>2959.85</v>
          </cell>
        </row>
        <row r="108">
          <cell r="B108" t="str">
            <v>MARIA CLARA PIRES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RADIOLOGIA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2824.64</v>
          </cell>
          <cell r="N108">
            <v>3954.5</v>
          </cell>
          <cell r="O108">
            <v>500.36</v>
          </cell>
          <cell r="P108">
            <v>3454.14</v>
          </cell>
        </row>
        <row r="109">
          <cell r="B109" t="str">
            <v>ALENICE LIMA DE ALMEIDA</v>
          </cell>
          <cell r="C109" t="str">
            <v>TÉCNICO (A)</v>
          </cell>
          <cell r="D109">
            <v>5</v>
          </cell>
          <cell r="E109" t="str">
            <v xml:space="preserve">MNSL - MATERNIDADE NSA DE LOURDES </v>
          </cell>
          <cell r="F109" t="str">
            <v>TECNICO (A) DE ENFERMAGEM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2060.16</v>
          </cell>
          <cell r="N109">
            <v>3015.9</v>
          </cell>
          <cell r="O109">
            <v>211.62</v>
          </cell>
          <cell r="P109">
            <v>2804.28</v>
          </cell>
        </row>
        <row r="110">
          <cell r="B110" t="str">
            <v>ANA LUCIA SILVA SANTOS</v>
          </cell>
          <cell r="C110" t="str">
            <v>AUXILIAR</v>
          </cell>
          <cell r="D110">
            <v>5</v>
          </cell>
          <cell r="E110" t="str">
            <v xml:space="preserve">MNSL - MATERNIDADE NSA DE LOURDES </v>
          </cell>
          <cell r="F110" t="str">
            <v>AUXILIAR DE LABORATORIO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1455.96</v>
          </cell>
          <cell r="N110">
            <v>1868.68</v>
          </cell>
          <cell r="O110">
            <v>229.18</v>
          </cell>
          <cell r="P110">
            <v>1639.5</v>
          </cell>
        </row>
        <row r="111">
          <cell r="B111" t="str">
            <v>MARIA SANTANA DE SOUZA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3911.89</v>
          </cell>
          <cell r="O111">
            <v>488.86</v>
          </cell>
          <cell r="P111">
            <v>3423.03</v>
          </cell>
        </row>
        <row r="112">
          <cell r="B112" t="str">
            <v>FERNANDA OLIVEIRA DA SILVA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3085</v>
          </cell>
          <cell r="N112">
            <v>3521.65</v>
          </cell>
          <cell r="O112">
            <v>383.49</v>
          </cell>
          <cell r="P112">
            <v>3138.16</v>
          </cell>
        </row>
        <row r="113">
          <cell r="B113" t="str">
            <v>BRUNA VICTOR FERREIRA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3085</v>
          </cell>
          <cell r="N113">
            <v>4052.88</v>
          </cell>
          <cell r="O113">
            <v>527.98</v>
          </cell>
          <cell r="P113">
            <v>3524.9</v>
          </cell>
        </row>
        <row r="114">
          <cell r="B114" t="str">
            <v>GLEICE APARECIDA RODRIGUES</v>
          </cell>
          <cell r="C114" t="str">
            <v>FISIOTERAPEUTA</v>
          </cell>
          <cell r="D114">
            <v>5</v>
          </cell>
          <cell r="E114" t="str">
            <v xml:space="preserve">MNSL - MATERNIDADE NSA DE LOURDES </v>
          </cell>
          <cell r="F114" t="str">
            <v>FISIOTERAPEUTA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2736.27</v>
          </cell>
          <cell r="N114">
            <v>3747.91</v>
          </cell>
          <cell r="O114">
            <v>444.58</v>
          </cell>
          <cell r="P114">
            <v>3303.33</v>
          </cell>
        </row>
        <row r="115">
          <cell r="B115" t="str">
            <v>FERNANDA MARINHO LIMA</v>
          </cell>
          <cell r="C115" t="str">
            <v>FARMACÊUTICO</v>
          </cell>
          <cell r="D115">
            <v>5</v>
          </cell>
          <cell r="E115" t="str">
            <v xml:space="preserve">MNSL - MATERNIDADE NSA DE LOURDES </v>
          </cell>
          <cell r="F115" t="str">
            <v>FARMACEUTICO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3334.23</v>
          </cell>
          <cell r="N115">
            <v>4353.29</v>
          </cell>
          <cell r="O115">
            <v>744.74</v>
          </cell>
          <cell r="P115">
            <v>3608.55</v>
          </cell>
        </row>
        <row r="116">
          <cell r="B116" t="str">
            <v>KELLY RODRIGUES DOS SANTOS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3719.63</v>
          </cell>
          <cell r="N116">
            <v>4559.97</v>
          </cell>
          <cell r="O116">
            <v>674.9</v>
          </cell>
          <cell r="P116">
            <v>3885.07</v>
          </cell>
        </row>
        <row r="117">
          <cell r="B117" t="str">
            <v>FRANCISCA FRANCINEIA DOS SANTOS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3719.63</v>
          </cell>
          <cell r="N117">
            <v>5193.1000000000004</v>
          </cell>
          <cell r="O117">
            <v>961.63</v>
          </cell>
          <cell r="P117">
            <v>4231.47</v>
          </cell>
        </row>
        <row r="118">
          <cell r="B118" t="str">
            <v>GABRIELA DOS ANJOS CARVALHO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E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3085</v>
          </cell>
          <cell r="N118">
            <v>3601.72</v>
          </cell>
          <cell r="O118">
            <v>383.3</v>
          </cell>
          <cell r="P118">
            <v>3218.42</v>
          </cell>
        </row>
        <row r="119">
          <cell r="B119" t="str">
            <v>ANA CAROLINA BORGES RODRIGUES QUINTANILHA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3085</v>
          </cell>
          <cell r="N119">
            <v>3852.66</v>
          </cell>
          <cell r="O119">
            <v>586.47</v>
          </cell>
          <cell r="P119">
            <v>3266.19</v>
          </cell>
        </row>
        <row r="120">
          <cell r="B120" t="str">
            <v>SUSY XAVIER SILVA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3085</v>
          </cell>
          <cell r="N120">
            <v>3929.8</v>
          </cell>
          <cell r="O120">
            <v>493.7</v>
          </cell>
          <cell r="P120">
            <v>3436.1</v>
          </cell>
        </row>
        <row r="121">
          <cell r="B121" t="str">
            <v>TIAGO PEREIRA DE SANT ANA</v>
          </cell>
          <cell r="C121" t="str">
            <v>ANALISTA</v>
          </cell>
          <cell r="D121">
            <v>5</v>
          </cell>
          <cell r="E121" t="str">
            <v xml:space="preserve">MNSL - MATERNIDADE NSA DE LOURDES </v>
          </cell>
          <cell r="F121" t="str">
            <v>ANALISTA ADMINISTRATIVO PLENO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4122.4399999999996</v>
          </cell>
          <cell r="N121">
            <v>5179.24</v>
          </cell>
          <cell r="O121">
            <v>1641.35</v>
          </cell>
          <cell r="P121">
            <v>3537.89</v>
          </cell>
        </row>
        <row r="122">
          <cell r="B122" t="str">
            <v>GERALDA DIVINA DOS SANTOS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2060.16</v>
          </cell>
          <cell r="N122">
            <v>2773.78</v>
          </cell>
          <cell r="O122">
            <v>402.82</v>
          </cell>
          <cell r="P122">
            <v>2370.96</v>
          </cell>
        </row>
        <row r="123">
          <cell r="B123" t="str">
            <v>KAYLANE VITORIA SANTOS CARNEIRO</v>
          </cell>
          <cell r="C123" t="str">
            <v>ASSISTENTE</v>
          </cell>
          <cell r="D123">
            <v>5</v>
          </cell>
          <cell r="E123" t="str">
            <v xml:space="preserve">MNSL - MATERNIDADE NSA DE LOURDES 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2873.9</v>
          </cell>
          <cell r="O123">
            <v>322.52999999999997</v>
          </cell>
          <cell r="P123">
            <v>2551.37</v>
          </cell>
        </row>
        <row r="124">
          <cell r="B124" t="str">
            <v>BRENDA CASTILHO NERIS</v>
          </cell>
          <cell r="C124" t="str">
            <v>ENFERMEIRO (A)</v>
          </cell>
          <cell r="D124">
            <v>5</v>
          </cell>
          <cell r="E124" t="str">
            <v xml:space="preserve">MNSL - MATERNIDADE NSA DE LOURDES 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3771.03</v>
          </cell>
          <cell r="N124">
            <v>4241.9799999999996</v>
          </cell>
          <cell r="O124">
            <v>582.82000000000005</v>
          </cell>
          <cell r="P124">
            <v>3659.16</v>
          </cell>
        </row>
        <row r="125">
          <cell r="B125" t="str">
            <v>WINNY SILVEIRA ARANTES ALCOVIAS</v>
          </cell>
          <cell r="C125" t="str">
            <v>COORDENADOR (A)</v>
          </cell>
          <cell r="D125">
            <v>5</v>
          </cell>
          <cell r="E125" t="str">
            <v xml:space="preserve">MNSL - MATERNIDADE NSA DE LOURDES </v>
          </cell>
          <cell r="F125" t="str">
            <v>COORDENADOR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3428.2</v>
          </cell>
          <cell r="N125">
            <v>4882.01</v>
          </cell>
          <cell r="O125">
            <v>810.89</v>
          </cell>
          <cell r="P125">
            <v>4071.12</v>
          </cell>
        </row>
        <row r="126">
          <cell r="B126" t="str">
            <v>ALESSANDRA MORAIS PINHEIRO NOLASCO</v>
          </cell>
          <cell r="C126" t="str">
            <v>ENFERMEIRO (A)</v>
          </cell>
          <cell r="D126">
            <v>5</v>
          </cell>
          <cell r="E126" t="str">
            <v xml:space="preserve">MNSL - MATERNIDADE NSA DE LOURDES 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3085</v>
          </cell>
          <cell r="N126">
            <v>3602.23</v>
          </cell>
          <cell r="O126">
            <v>405.25</v>
          </cell>
          <cell r="P126">
            <v>3196.98</v>
          </cell>
        </row>
        <row r="127">
          <cell r="B127" t="str">
            <v>DAYANNA MOTA DA SILVA</v>
          </cell>
          <cell r="C127" t="str">
            <v>TÉCNICO (A)</v>
          </cell>
          <cell r="D127">
            <v>5</v>
          </cell>
          <cell r="E127" t="str">
            <v xml:space="preserve">MNSL - MATERNIDADE NSA DE LOURDES </v>
          </cell>
          <cell r="F127" t="str">
            <v>TECNICO (A) DE LABORATORIO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2512.5</v>
          </cell>
          <cell r="N127">
            <v>3441.06</v>
          </cell>
          <cell r="O127">
            <v>249.28</v>
          </cell>
          <cell r="P127">
            <v>3191.78</v>
          </cell>
        </row>
        <row r="128">
          <cell r="B128" t="str">
            <v>NAYANNY CHRISTYNA FLORIANO BISPO</v>
          </cell>
          <cell r="C128" t="str">
            <v>FISIOTERAPEUTA</v>
          </cell>
          <cell r="D128">
            <v>5</v>
          </cell>
          <cell r="E128" t="str">
            <v xml:space="preserve">MNSL - MATERNIDADE NSA DE LOURDES </v>
          </cell>
          <cell r="F128" t="str">
            <v>FISIOTERAPEUTA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2736.27</v>
          </cell>
          <cell r="N128">
            <v>3255.88</v>
          </cell>
          <cell r="O128">
            <v>314.11</v>
          </cell>
          <cell r="P128">
            <v>2941.77</v>
          </cell>
        </row>
        <row r="129">
          <cell r="B129" t="str">
            <v>EDNA CAIXETA ALVES DOS SANTOS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2060.16</v>
          </cell>
          <cell r="N129">
            <v>3459.15</v>
          </cell>
          <cell r="O129">
            <v>253.43</v>
          </cell>
          <cell r="P129">
            <v>3205.72</v>
          </cell>
        </row>
        <row r="130">
          <cell r="B130" t="str">
            <v>MATHEUS RODRIGUES PEREIRA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ADMINISTRATIVO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2060.16</v>
          </cell>
          <cell r="N130">
            <v>2946.42</v>
          </cell>
          <cell r="O130">
            <v>203.69</v>
          </cell>
          <cell r="P130">
            <v>2742.73</v>
          </cell>
        </row>
        <row r="131">
          <cell r="B131" t="str">
            <v>YASMIN ALVES BORBA NETO</v>
          </cell>
          <cell r="C131" t="str">
            <v>TÉCNICO (A)</v>
          </cell>
          <cell r="D131">
            <v>5</v>
          </cell>
          <cell r="E131" t="str">
            <v xml:space="preserve">MNSL - MATERNIDADE NSA DE LOURDES 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2060.16</v>
          </cell>
          <cell r="N131">
            <v>2779.26</v>
          </cell>
          <cell r="O131">
            <v>194.98</v>
          </cell>
          <cell r="P131">
            <v>2584.2800000000002</v>
          </cell>
        </row>
        <row r="132">
          <cell r="B132" t="str">
            <v>JULIANA PAIXAO SILVA PINTO</v>
          </cell>
          <cell r="C132" t="str">
            <v>DIRETOR (A)</v>
          </cell>
          <cell r="D132">
            <v>5</v>
          </cell>
          <cell r="E132" t="str">
            <v xml:space="preserve">MNSL - MATERNIDADE NSA DE LOURDES </v>
          </cell>
          <cell r="F132" t="str">
            <v>DIRETOR (A) OPERACIONAL</v>
          </cell>
          <cell r="G132" t="str">
            <v>N</v>
          </cell>
          <cell r="H132" t="str">
            <v>D</v>
          </cell>
          <cell r="I132">
            <v>30298.04</v>
          </cell>
          <cell r="J132">
            <v>2024</v>
          </cell>
          <cell r="K132">
            <v>4</v>
          </cell>
          <cell r="L132">
            <v>6301.31</v>
          </cell>
          <cell r="M132">
            <v>14134.05</v>
          </cell>
          <cell r="N132">
            <v>69823.240000000005</v>
          </cell>
          <cell r="O132">
            <v>69823.240000000005</v>
          </cell>
          <cell r="P132">
            <v>0</v>
          </cell>
        </row>
        <row r="133">
          <cell r="B133" t="str">
            <v>GUILHERME GUERRA NEVES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2884.78</v>
          </cell>
          <cell r="O133">
            <v>322.52999999999997</v>
          </cell>
          <cell r="P133">
            <v>2562.25</v>
          </cell>
        </row>
        <row r="134">
          <cell r="B134" t="str">
            <v>ANA MARIA DIAS FERNANDES</v>
          </cell>
          <cell r="C134" t="str">
            <v>ENFERMEIRO (A)</v>
          </cell>
          <cell r="D134">
            <v>5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3085</v>
          </cell>
          <cell r="N134">
            <v>2114.66</v>
          </cell>
          <cell r="O134">
            <v>176.31</v>
          </cell>
          <cell r="P134">
            <v>1938.35</v>
          </cell>
        </row>
        <row r="135">
          <cell r="B135" t="str">
            <v>JOSE FRANCISCO DE OLIVEIRA DANTAS</v>
          </cell>
          <cell r="C135" t="str">
            <v>ASSISTENTE</v>
          </cell>
          <cell r="D135">
            <v>5</v>
          </cell>
          <cell r="E135" t="str">
            <v xml:space="preserve">MNSL - MATERNIDADE NSA DE LOURDES </v>
          </cell>
          <cell r="F135" t="str">
            <v>ASSISTENTE PATRIMONIAL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2060.16</v>
          </cell>
          <cell r="N135">
            <v>2877.46</v>
          </cell>
          <cell r="O135">
            <v>347.53</v>
          </cell>
          <cell r="P135">
            <v>2529.9299999999998</v>
          </cell>
        </row>
        <row r="136">
          <cell r="B136" t="str">
            <v>GABRIEL ANTONIO DE OLIVEIRA</v>
          </cell>
          <cell r="C136" t="str">
            <v>BIOMÉDICO (A)</v>
          </cell>
          <cell r="D136">
            <v>5</v>
          </cell>
          <cell r="E136" t="str">
            <v xml:space="preserve">MNSL - MATERNIDADE NSA DE LOURDES </v>
          </cell>
          <cell r="F136" t="str">
            <v>BIOMEDICO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3153.36</v>
          </cell>
          <cell r="N136">
            <v>5306.86</v>
          </cell>
          <cell r="O136">
            <v>923.98</v>
          </cell>
          <cell r="P136">
            <v>4382.88</v>
          </cell>
        </row>
        <row r="137">
          <cell r="B137" t="str">
            <v>DALLILA RODRIGUES DA SILVA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3472.39</v>
          </cell>
          <cell r="O137">
            <v>258.02999999999997</v>
          </cell>
          <cell r="P137">
            <v>3214.36</v>
          </cell>
        </row>
        <row r="138">
          <cell r="B138" t="str">
            <v>CARLA CRISTINA SANTOS DA SILVA</v>
          </cell>
          <cell r="C138" t="str">
            <v>COORDENADOR (A)</v>
          </cell>
          <cell r="D138">
            <v>5</v>
          </cell>
          <cell r="E138" t="str">
            <v xml:space="preserve">MNSL - MATERNIDADE NSA DE LOURDES </v>
          </cell>
          <cell r="F138" t="str">
            <v>COORDENADOR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3428.2</v>
          </cell>
          <cell r="N138">
            <v>5224.83</v>
          </cell>
          <cell r="O138">
            <v>853.97</v>
          </cell>
          <cell r="P138">
            <v>4370.8599999999997</v>
          </cell>
        </row>
        <row r="139">
          <cell r="B139" t="str">
            <v>CARLOS AUGUSTO PEREIRA SILVA</v>
          </cell>
          <cell r="C139" t="str">
            <v>AUXILIAR</v>
          </cell>
          <cell r="D139">
            <v>5</v>
          </cell>
          <cell r="E139" t="str">
            <v xml:space="preserve">MNSL - MATERNIDADE NSA DE LOURDES </v>
          </cell>
          <cell r="F139" t="str">
            <v>OFICIAL DE MANUTENÇÃO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2260.13</v>
          </cell>
          <cell r="N139">
            <v>3669.89</v>
          </cell>
          <cell r="O139">
            <v>437.6</v>
          </cell>
          <cell r="P139">
            <v>3232.29</v>
          </cell>
        </row>
        <row r="140">
          <cell r="B140" t="str">
            <v>PAULA CHRISTINA CANDIDA BARROS</v>
          </cell>
          <cell r="C140" t="str">
            <v>ENFERMEIRO (A)</v>
          </cell>
          <cell r="D140">
            <v>5</v>
          </cell>
          <cell r="E140" t="str">
            <v xml:space="preserve">MNSL - MATERNIDADE NSA DE LOURDES </v>
          </cell>
          <cell r="F140" t="str">
            <v>ENFERMEIRO (A)</v>
          </cell>
          <cell r="G140" t="str">
            <v>N</v>
          </cell>
          <cell r="H140" t="str">
            <v>E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3085</v>
          </cell>
          <cell r="N140">
            <v>3521.65</v>
          </cell>
          <cell r="O140">
            <v>383.49</v>
          </cell>
          <cell r="P140">
            <v>3138.16</v>
          </cell>
        </row>
        <row r="141">
          <cell r="B141" t="str">
            <v>JERRAYNE OLIVEIRA NEVES</v>
          </cell>
          <cell r="C141" t="str">
            <v>FONOAUDIÓLOGO</v>
          </cell>
          <cell r="D141">
            <v>5</v>
          </cell>
          <cell r="E141" t="str">
            <v xml:space="preserve">MNSL - MATERNIDADE NSA DE LOURDES </v>
          </cell>
          <cell r="F141" t="str">
            <v>FONOAUDIOLOGO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4063.83</v>
          </cell>
          <cell r="N141">
            <v>3124.43</v>
          </cell>
          <cell r="O141">
            <v>183.54</v>
          </cell>
          <cell r="P141">
            <v>2940.89</v>
          </cell>
        </row>
        <row r="142">
          <cell r="B142" t="str">
            <v>HANDERSON MORENO FORTES MAMEDE</v>
          </cell>
          <cell r="C142" t="str">
            <v>ENCARREGADO</v>
          </cell>
          <cell r="D142">
            <v>5</v>
          </cell>
          <cell r="E142" t="str">
            <v xml:space="preserve">MNSL - MATERNIDADE NSA DE LOURDES </v>
          </cell>
          <cell r="F142" t="str">
            <v>ENCARREGADO (A) DE MANUTENCAO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3007.25</v>
          </cell>
          <cell r="N142">
            <v>4878.1000000000004</v>
          </cell>
          <cell r="O142">
            <v>529.98</v>
          </cell>
          <cell r="P142">
            <v>4348.12</v>
          </cell>
        </row>
        <row r="143">
          <cell r="B143" t="str">
            <v>DANIELA GOMES REIS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4</v>
          </cell>
          <cell r="L143">
            <v>0</v>
          </cell>
          <cell r="M143">
            <v>2060.16</v>
          </cell>
          <cell r="N143">
            <v>3271.68</v>
          </cell>
          <cell r="O143">
            <v>230.81</v>
          </cell>
          <cell r="P143">
            <v>3040.87</v>
          </cell>
        </row>
        <row r="144">
          <cell r="B144" t="str">
            <v>MARISA CLAUDIA MARTINS DA ROCHA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2060.16</v>
          </cell>
          <cell r="N144">
            <v>2881.94</v>
          </cell>
          <cell r="O144">
            <v>198.92</v>
          </cell>
          <cell r="P144">
            <v>2683.02</v>
          </cell>
        </row>
        <row r="145">
          <cell r="B145" t="str">
            <v>TELMA SOUZA DE ASSIS CARNEIRO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2060.16</v>
          </cell>
          <cell r="N145">
            <v>2445.5700000000002</v>
          </cell>
          <cell r="O145">
            <v>198.92</v>
          </cell>
          <cell r="P145">
            <v>2246.65</v>
          </cell>
        </row>
        <row r="146">
          <cell r="B146" t="str">
            <v>BRUNA NOLETO PEREIRA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3440.64</v>
          </cell>
          <cell r="J146">
            <v>2024</v>
          </cell>
          <cell r="K146">
            <v>4</v>
          </cell>
          <cell r="L146">
            <v>0</v>
          </cell>
          <cell r="M146">
            <v>2060.16</v>
          </cell>
          <cell r="N146">
            <v>4855.26</v>
          </cell>
          <cell r="O146">
            <v>3440.64</v>
          </cell>
          <cell r="P146">
            <v>1414.62</v>
          </cell>
        </row>
        <row r="147">
          <cell r="B147" t="str">
            <v>VERA INES SILVA VIANA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2800.64</v>
          </cell>
          <cell r="O147">
            <v>198.92</v>
          </cell>
          <cell r="P147">
            <v>2601.7199999999998</v>
          </cell>
        </row>
        <row r="148">
          <cell r="B148" t="str">
            <v>VIVIANE RODRIGUES LINO TEIXEIRA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13686.36</v>
          </cell>
          <cell r="N148">
            <v>15077.25</v>
          </cell>
          <cell r="O148">
            <v>3804.88</v>
          </cell>
          <cell r="P148">
            <v>11272.37</v>
          </cell>
        </row>
        <row r="149">
          <cell r="B149" t="str">
            <v>CINTHIA LEAO SANTOS ZENHA</v>
          </cell>
          <cell r="C149" t="str">
            <v>PSICÓLOGO (A)</v>
          </cell>
          <cell r="D149">
            <v>5</v>
          </cell>
          <cell r="E149" t="str">
            <v xml:space="preserve">MNSL - MATERNIDADE NSA DE LOURDES </v>
          </cell>
          <cell r="F149" t="str">
            <v>PSICOLOGO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4664.53</v>
          </cell>
          <cell r="N149">
            <v>6432.4</v>
          </cell>
          <cell r="O149">
            <v>1029.29</v>
          </cell>
          <cell r="P149">
            <v>5403.11</v>
          </cell>
        </row>
        <row r="150">
          <cell r="B150" t="str">
            <v>MARCELA MUNIZ MAIA DE MENEZES FORTUNATO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6843.18</v>
          </cell>
          <cell r="N150">
            <v>7330.88</v>
          </cell>
          <cell r="O150">
            <v>1628.43</v>
          </cell>
          <cell r="P150">
            <v>5702.45</v>
          </cell>
        </row>
        <row r="151">
          <cell r="B151" t="str">
            <v>REGIANY DOURADO DE SOUZA</v>
          </cell>
          <cell r="C151" t="str">
            <v>ENFERMEIRO (A)</v>
          </cell>
          <cell r="D151">
            <v>5</v>
          </cell>
          <cell r="E151" t="str">
            <v xml:space="preserve">MNSL - MATERNIDADE NSA DE LOURDES 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3085</v>
          </cell>
          <cell r="N151">
            <v>4758.68</v>
          </cell>
          <cell r="O151">
            <v>527.92999999999995</v>
          </cell>
          <cell r="P151">
            <v>4230.75</v>
          </cell>
        </row>
        <row r="152">
          <cell r="B152" t="str">
            <v>MARCIA BATISTA VIEIRA AMANCIO</v>
          </cell>
          <cell r="C152" t="str">
            <v>TÉCNICO (A)</v>
          </cell>
          <cell r="D152">
            <v>5</v>
          </cell>
          <cell r="E152" t="str">
            <v xml:space="preserve">MNSL - MATERNIDADE NSA DE LOURDES 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2060.16</v>
          </cell>
          <cell r="N152">
            <v>2861.96</v>
          </cell>
          <cell r="O152">
            <v>198.92</v>
          </cell>
          <cell r="P152">
            <v>2663.04</v>
          </cell>
        </row>
        <row r="153">
          <cell r="B153" t="str">
            <v>ZILENE PEREIRA DO VALE SANTANA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3040.74</v>
          </cell>
          <cell r="O153">
            <v>211.62</v>
          </cell>
          <cell r="P153">
            <v>2829.12</v>
          </cell>
        </row>
        <row r="154">
          <cell r="B154" t="str">
            <v>GLORIA JORDANIA GERVASIO</v>
          </cell>
          <cell r="C154" t="str">
            <v>ENFERMEIRO (A)</v>
          </cell>
          <cell r="D154">
            <v>5</v>
          </cell>
          <cell r="E154" t="str">
            <v xml:space="preserve">MNSL - MATERNIDADE NSA DE LOURDES 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3085</v>
          </cell>
          <cell r="N154">
            <v>4320.38</v>
          </cell>
          <cell r="O154">
            <v>598.28</v>
          </cell>
          <cell r="P154">
            <v>3722.1</v>
          </cell>
        </row>
        <row r="155">
          <cell r="B155" t="str">
            <v>NATHALYA ALVES CAMPOS</v>
          </cell>
          <cell r="C155" t="str">
            <v>AUXILIAR</v>
          </cell>
          <cell r="D155">
            <v>5</v>
          </cell>
          <cell r="E155" t="str">
            <v xml:space="preserve">MNSL - MATERNIDADE NSA DE LOURDES 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3051.17</v>
          </cell>
          <cell r="O155">
            <v>212.89</v>
          </cell>
          <cell r="P155">
            <v>2838.28</v>
          </cell>
        </row>
        <row r="156">
          <cell r="B156" t="str">
            <v>DERIVALDO DE BARROS DA CORTE</v>
          </cell>
          <cell r="C156" t="str">
            <v>MOTORISTA</v>
          </cell>
          <cell r="D156">
            <v>5</v>
          </cell>
          <cell r="E156" t="str">
            <v xml:space="preserve">MNSL - MATERNIDADE NSA DE LOURDES </v>
          </cell>
          <cell r="F156" t="str">
            <v>MOTORISTA DE AMBULANCIA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2038.69</v>
          </cell>
          <cell r="N156">
            <v>2891.1</v>
          </cell>
          <cell r="O156">
            <v>199.16</v>
          </cell>
          <cell r="P156">
            <v>2691.94</v>
          </cell>
        </row>
        <row r="157">
          <cell r="B157" t="str">
            <v>FABIO MEDEIROS COTRIM MARINELLI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2038.69</v>
          </cell>
          <cell r="N157">
            <v>3249.81</v>
          </cell>
          <cell r="O157">
            <v>226.93</v>
          </cell>
          <cell r="P157">
            <v>3022.88</v>
          </cell>
        </row>
        <row r="158">
          <cell r="B158" t="str">
            <v>EDSON DIVINO DE ARAUJO</v>
          </cell>
          <cell r="C158" t="str">
            <v>MOTORISTA</v>
          </cell>
          <cell r="D158">
            <v>5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2038.69</v>
          </cell>
          <cell r="N158">
            <v>3546.83</v>
          </cell>
          <cell r="O158">
            <v>279.12</v>
          </cell>
          <cell r="P158">
            <v>3267.71</v>
          </cell>
        </row>
        <row r="159">
          <cell r="B159" t="str">
            <v>ELIAS BARBOSA DOS SANTOS</v>
          </cell>
          <cell r="C159" t="str">
            <v>MOTORISTA</v>
          </cell>
          <cell r="D159">
            <v>5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2038.69</v>
          </cell>
          <cell r="N159">
            <v>3424.52</v>
          </cell>
          <cell r="O159">
            <v>251.5</v>
          </cell>
          <cell r="P159">
            <v>3173.02</v>
          </cell>
        </row>
        <row r="160">
          <cell r="B160" t="str">
            <v>RUBINEIA NUNES MACIEL ROCHA</v>
          </cell>
          <cell r="C160" t="str">
            <v>TÉCNICO (A)</v>
          </cell>
          <cell r="D160">
            <v>5</v>
          </cell>
          <cell r="E160" t="str">
            <v xml:space="preserve">MNSL - MATERNIDADE NSA DE LOURDES 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2060.16</v>
          </cell>
          <cell r="N160">
            <v>3321.93</v>
          </cell>
          <cell r="O160">
            <v>457.87</v>
          </cell>
          <cell r="P160">
            <v>2864.06</v>
          </cell>
        </row>
        <row r="161">
          <cell r="B161" t="str">
            <v>CARINA BARBOSA DE MELO</v>
          </cell>
          <cell r="C161" t="str">
            <v>ENFERMEIRO (A)</v>
          </cell>
          <cell r="D161">
            <v>5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3085</v>
          </cell>
          <cell r="N161">
            <v>3730.05</v>
          </cell>
          <cell r="O161">
            <v>542.04999999999995</v>
          </cell>
          <cell r="P161">
            <v>3188</v>
          </cell>
        </row>
        <row r="162">
          <cell r="B162" t="str">
            <v>ROSILENE GUIMARAES RIBEIRO</v>
          </cell>
          <cell r="C162" t="str">
            <v>ENFERMEIRO (A)</v>
          </cell>
          <cell r="D162">
            <v>5</v>
          </cell>
          <cell r="E162" t="str">
            <v xml:space="preserve">MNSL - MATERNIDADE NSA DE LOURDES 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3085</v>
          </cell>
          <cell r="N162">
            <v>3644.26</v>
          </cell>
          <cell r="O162">
            <v>554.19000000000005</v>
          </cell>
          <cell r="P162">
            <v>3090.07</v>
          </cell>
        </row>
        <row r="163">
          <cell r="B163" t="str">
            <v>JORDANA RABELO DOS SANTOS</v>
          </cell>
          <cell r="C163" t="str">
            <v>ANALISTA</v>
          </cell>
          <cell r="D163">
            <v>5</v>
          </cell>
          <cell r="E163" t="str">
            <v xml:space="preserve">MNSL - MATERNIDADE NSA DE LOURDES </v>
          </cell>
          <cell r="F163" t="str">
            <v>ANALISTA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3297.93</v>
          </cell>
          <cell r="N163">
            <v>4223.6099999999997</v>
          </cell>
          <cell r="O163">
            <v>367.61</v>
          </cell>
          <cell r="P163">
            <v>3856</v>
          </cell>
        </row>
        <row r="164">
          <cell r="B164" t="str">
            <v>DANIELLA DE GODOI NASCIUTTI RASSI</v>
          </cell>
          <cell r="C164" t="str">
            <v xml:space="preserve">MÉDICO </v>
          </cell>
          <cell r="D164">
            <v>5</v>
          </cell>
          <cell r="E164" t="str">
            <v xml:space="preserve">MNSL - MATERNIDADE NSA DE LOURDES </v>
          </cell>
          <cell r="F164" t="str">
            <v>MEDICO (A) OBSTETRA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6843.18</v>
          </cell>
          <cell r="N164">
            <v>7536.18</v>
          </cell>
          <cell r="O164">
            <v>1810.01</v>
          </cell>
          <cell r="P164">
            <v>5726.17</v>
          </cell>
        </row>
        <row r="165">
          <cell r="B165" t="str">
            <v>ELIEDNA TEIXEIRA DA SILVA</v>
          </cell>
          <cell r="C165" t="str">
            <v>COORDENADOR (A)</v>
          </cell>
          <cell r="D165">
            <v>5</v>
          </cell>
          <cell r="E165" t="str">
            <v xml:space="preserve">MNSL - MATERNIDADE NSA DE LOURDES </v>
          </cell>
          <cell r="F165" t="str">
            <v>COORDENADOR (A) DE FARMACIA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3334.23</v>
          </cell>
          <cell r="N165">
            <v>5550.22</v>
          </cell>
          <cell r="O165">
            <v>1010.15</v>
          </cell>
          <cell r="P165">
            <v>4540.07</v>
          </cell>
        </row>
        <row r="166">
          <cell r="B166" t="str">
            <v>ELIZETE DE JESUS CASTRO</v>
          </cell>
          <cell r="C166" t="str">
            <v>TÉCNICO (A)</v>
          </cell>
          <cell r="D166">
            <v>5</v>
          </cell>
          <cell r="E166" t="str">
            <v xml:space="preserve">MNSL - MATERNIDADE NSA DE LOURDES 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3364.79</v>
          </cell>
          <cell r="O166">
            <v>367.06</v>
          </cell>
          <cell r="P166">
            <v>2997.73</v>
          </cell>
        </row>
        <row r="167">
          <cell r="B167" t="str">
            <v>NATALIA SANTA DE JESUS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2060.16</v>
          </cell>
          <cell r="N167">
            <v>3587.67</v>
          </cell>
          <cell r="O167">
            <v>264.52999999999997</v>
          </cell>
          <cell r="P167">
            <v>3323.14</v>
          </cell>
        </row>
        <row r="168">
          <cell r="B168" t="str">
            <v>PAULA LORENA CARVALHO MOTTA</v>
          </cell>
          <cell r="C168" t="str">
            <v>COORDENADOR (A)</v>
          </cell>
          <cell r="D168">
            <v>5</v>
          </cell>
          <cell r="E168" t="str">
            <v xml:space="preserve">MNSL - MATERNIDADE NSA DE LOURDES </v>
          </cell>
          <cell r="F168" t="str">
            <v>COORDENADOR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3428.2</v>
          </cell>
          <cell r="N168">
            <v>5327.68</v>
          </cell>
          <cell r="O168">
            <v>888.27</v>
          </cell>
          <cell r="P168">
            <v>4439.41</v>
          </cell>
        </row>
        <row r="169">
          <cell r="B169" t="str">
            <v>DANIELA DOS ANJOS DAMASCENO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3085</v>
          </cell>
          <cell r="N169">
            <v>4369.74</v>
          </cell>
          <cell r="O169">
            <v>611.55999999999995</v>
          </cell>
          <cell r="P169">
            <v>3758.18</v>
          </cell>
        </row>
        <row r="170">
          <cell r="B170" t="str">
            <v>FABIANE RODRIGUES COSTA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3085</v>
          </cell>
          <cell r="N170">
            <v>3871.02</v>
          </cell>
          <cell r="O170">
            <v>477.83</v>
          </cell>
          <cell r="P170">
            <v>3393.19</v>
          </cell>
        </row>
        <row r="171">
          <cell r="B171" t="str">
            <v>POLLYANA NUNES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3085</v>
          </cell>
          <cell r="N171">
            <v>4407.75</v>
          </cell>
          <cell r="O171">
            <v>624.13</v>
          </cell>
          <cell r="P171">
            <v>3783.62</v>
          </cell>
        </row>
        <row r="172">
          <cell r="B172" t="str">
            <v>ANGELA SANTOS SILVA FABBRIN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 OBSTETRA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3719.63</v>
          </cell>
          <cell r="N172">
            <v>2473.6799999999998</v>
          </cell>
          <cell r="O172">
            <v>375.77</v>
          </cell>
          <cell r="P172">
            <v>2097.91</v>
          </cell>
        </row>
        <row r="173">
          <cell r="B173" t="str">
            <v>HELENARA ABADIA FERREIRA ALEXANDRIA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6843.18</v>
          </cell>
          <cell r="N173">
            <v>7330.88</v>
          </cell>
          <cell r="O173">
            <v>0</v>
          </cell>
          <cell r="P173">
            <v>7330.88</v>
          </cell>
        </row>
        <row r="174">
          <cell r="B174" t="str">
            <v>MARIZETE TAVARES DE CASTRO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3085</v>
          </cell>
          <cell r="N174">
            <v>3655.07</v>
          </cell>
          <cell r="O174">
            <v>419.52</v>
          </cell>
          <cell r="P174">
            <v>3235.55</v>
          </cell>
        </row>
        <row r="175">
          <cell r="B175" t="str">
            <v>INDIANARA CRISTINA GRANDI FERNANDES</v>
          </cell>
          <cell r="C175" t="str">
            <v xml:space="preserve">MÉDICO </v>
          </cell>
          <cell r="D175">
            <v>5</v>
          </cell>
          <cell r="E175" t="str">
            <v xml:space="preserve">MNSL - MATERNIDADE NSA DE LOURDES </v>
          </cell>
          <cell r="F175" t="str">
            <v>MEDICO (A) OBSTETRA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6843.18</v>
          </cell>
          <cell r="N175">
            <v>8463.67</v>
          </cell>
          <cell r="O175">
            <v>2038.28</v>
          </cell>
          <cell r="P175">
            <v>6425.39</v>
          </cell>
        </row>
        <row r="176">
          <cell r="B176" t="str">
            <v>MARIANE RODRIGUES DE ALMEIDA BERNARDES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2060.16</v>
          </cell>
          <cell r="N176">
            <v>2945.19</v>
          </cell>
          <cell r="O176">
            <v>204.48</v>
          </cell>
          <cell r="P176">
            <v>2740.71</v>
          </cell>
        </row>
        <row r="177">
          <cell r="B177" t="str">
            <v>ELAINE MARIA DE OLIVEIRA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2060.16</v>
          </cell>
          <cell r="N177">
            <v>3385.31</v>
          </cell>
          <cell r="O177">
            <v>367.14</v>
          </cell>
          <cell r="P177">
            <v>3018.17</v>
          </cell>
        </row>
        <row r="178">
          <cell r="B178" t="str">
            <v>RAQUEL TIAGO DE SOUZA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4</v>
          </cell>
          <cell r="L178">
            <v>0</v>
          </cell>
          <cell r="M178">
            <v>2060.16</v>
          </cell>
          <cell r="N178">
            <v>2865</v>
          </cell>
          <cell r="O178">
            <v>414.01</v>
          </cell>
          <cell r="P178">
            <v>2450.9899999999998</v>
          </cell>
        </row>
        <row r="179">
          <cell r="B179" t="str">
            <v>MARLENE APARECIDA FERREIRA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2060.16</v>
          </cell>
          <cell r="N179">
            <v>3100.36</v>
          </cell>
          <cell r="O179">
            <v>217.19</v>
          </cell>
          <cell r="P179">
            <v>2883.17</v>
          </cell>
        </row>
        <row r="180">
          <cell r="B180" t="str">
            <v>MARIA RUBIA COSTA DE JESUS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3085</v>
          </cell>
          <cell r="N180">
            <v>3614.2</v>
          </cell>
          <cell r="O180">
            <v>408.49</v>
          </cell>
          <cell r="P180">
            <v>3205.71</v>
          </cell>
        </row>
        <row r="181">
          <cell r="B181" t="str">
            <v>LARYSSA SANTA CRUZ MARTINS BARBOSA</v>
          </cell>
          <cell r="C181" t="str">
            <v>DIRETOR (A)</v>
          </cell>
          <cell r="D181">
            <v>5</v>
          </cell>
          <cell r="E181" t="str">
            <v xml:space="preserve">MNSL - MATERNIDADE NSA DE LOURDES </v>
          </cell>
          <cell r="F181" t="str">
            <v>DIRETOR (A) GERAL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3095.82</v>
          </cell>
          <cell r="N181">
            <v>6978.64</v>
          </cell>
          <cell r="O181">
            <v>0</v>
          </cell>
          <cell r="P181">
            <v>6978.64</v>
          </cell>
        </row>
        <row r="182">
          <cell r="B182" t="str">
            <v>NAYANA FERREIRA DE LIMA</v>
          </cell>
          <cell r="C182" t="str">
            <v>BIOMÉDICO (A)</v>
          </cell>
          <cell r="D182">
            <v>5</v>
          </cell>
          <cell r="E182" t="str">
            <v xml:space="preserve">MNSL - MATERNIDADE NSA DE LOURDES </v>
          </cell>
          <cell r="F182" t="str">
            <v>BIOMEDICO (A)</v>
          </cell>
          <cell r="G182" t="str">
            <v>N</v>
          </cell>
          <cell r="H182" t="str">
            <v>E</v>
          </cell>
          <cell r="I182">
            <v>0</v>
          </cell>
          <cell r="J182">
            <v>2024</v>
          </cell>
          <cell r="K182">
            <v>4</v>
          </cell>
          <cell r="L182">
            <v>0</v>
          </cell>
          <cell r="M182">
            <v>3153.36</v>
          </cell>
          <cell r="N182">
            <v>4659.96</v>
          </cell>
          <cell r="O182">
            <v>729.85</v>
          </cell>
          <cell r="P182">
            <v>3930.11</v>
          </cell>
        </row>
        <row r="183">
          <cell r="B183" t="str">
            <v>ZELMA FERREIRA DA MOTA</v>
          </cell>
          <cell r="C183" t="str">
            <v>TÉCNICO (A)</v>
          </cell>
          <cell r="D183">
            <v>5</v>
          </cell>
          <cell r="E183" t="str">
            <v xml:space="preserve">MNSL - MATERNIDADE NSA DE LOURDES 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3577.73</v>
          </cell>
          <cell r="O183">
            <v>379.44</v>
          </cell>
          <cell r="P183">
            <v>3198.29</v>
          </cell>
        </row>
        <row r="184">
          <cell r="B184" t="str">
            <v>NIELSEN CRISTIANE SANTOS RODRIGUES</v>
          </cell>
          <cell r="C184" t="str">
            <v>ENFERMEIRO (A)</v>
          </cell>
          <cell r="D184">
            <v>5</v>
          </cell>
          <cell r="E184" t="str">
            <v xml:space="preserve">MNSL - MATERNIDADE NSA DE LOURDES 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3701.83</v>
          </cell>
          <cell r="O184">
            <v>709.54</v>
          </cell>
          <cell r="P184">
            <v>2992.29</v>
          </cell>
        </row>
        <row r="185">
          <cell r="B185" t="str">
            <v>THALYTA FREITAS CASTRO</v>
          </cell>
          <cell r="C185" t="str">
            <v>FARMACÊUTICO</v>
          </cell>
          <cell r="D185">
            <v>5</v>
          </cell>
          <cell r="E185" t="str">
            <v xml:space="preserve">MNSL - MATERNIDADE NSA DE LOURDES </v>
          </cell>
          <cell r="F185" t="str">
            <v>FARMACEUTICO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3334.23</v>
          </cell>
          <cell r="N185">
            <v>4685.96</v>
          </cell>
          <cell r="O185">
            <v>739.34</v>
          </cell>
          <cell r="P185">
            <v>3946.62</v>
          </cell>
        </row>
        <row r="186">
          <cell r="B186" t="str">
            <v>ROZENILTON DE JESUS COSTA</v>
          </cell>
          <cell r="C186" t="str">
            <v>AUXILIAR</v>
          </cell>
          <cell r="D186">
            <v>5</v>
          </cell>
          <cell r="E186" t="str">
            <v xml:space="preserve">MNSL - MATERNIDADE NSA DE LOURDES 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2754.39</v>
          </cell>
          <cell r="O186">
            <v>214.64</v>
          </cell>
          <cell r="P186">
            <v>2539.75</v>
          </cell>
        </row>
        <row r="187">
          <cell r="B187" t="str">
            <v>RAYANA AZEVEDO BURGOS</v>
          </cell>
          <cell r="C187" t="str">
            <v xml:space="preserve">MÉDICO </v>
          </cell>
          <cell r="D187">
            <v>5</v>
          </cell>
          <cell r="E187" t="str">
            <v xml:space="preserve">MNSL - MATERNIDADE NSA DE LOURDES </v>
          </cell>
          <cell r="F187" t="str">
            <v>MEDICO (A) OBSTETRA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11405.3</v>
          </cell>
          <cell r="N187">
            <v>11547.22</v>
          </cell>
          <cell r="O187">
            <v>0</v>
          </cell>
          <cell r="P187">
            <v>11547.22</v>
          </cell>
        </row>
        <row r="188">
          <cell r="B188" t="str">
            <v>SILVIA PEREIRA MACEDO DE MELLO</v>
          </cell>
          <cell r="C188" t="str">
            <v>FATURISTA</v>
          </cell>
          <cell r="D188">
            <v>5</v>
          </cell>
          <cell r="E188" t="str">
            <v xml:space="preserve">MNSL - MATERNIDADE NSA DE LOURDES </v>
          </cell>
          <cell r="F188" t="str">
            <v>FATURISTA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3728.38</v>
          </cell>
          <cell r="N188">
            <v>4949.47</v>
          </cell>
          <cell r="O188">
            <v>542</v>
          </cell>
          <cell r="P188">
            <v>4407.47</v>
          </cell>
        </row>
        <row r="189">
          <cell r="B189" t="str">
            <v>DIVANIR RODRIGUES RAMOS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2060.16</v>
          </cell>
          <cell r="N189">
            <v>2846.48</v>
          </cell>
          <cell r="O189">
            <v>204.48</v>
          </cell>
          <cell r="P189">
            <v>2642</v>
          </cell>
        </row>
        <row r="190">
          <cell r="B190" t="str">
            <v>WALLISON FRANCISCO DA SILVA</v>
          </cell>
          <cell r="C190" t="str">
            <v>ASSISTENTE</v>
          </cell>
          <cell r="D190">
            <v>5</v>
          </cell>
          <cell r="E190" t="str">
            <v xml:space="preserve">MNSL - MATERNIDADE NSA DE LOURDES </v>
          </cell>
          <cell r="F190" t="str">
            <v>ASSISTENTE DE FATURAMENTO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2789.54</v>
          </cell>
          <cell r="N190">
            <v>3598.48</v>
          </cell>
          <cell r="O190">
            <v>274.49</v>
          </cell>
          <cell r="P190">
            <v>3323.99</v>
          </cell>
        </row>
        <row r="191">
          <cell r="B191" t="str">
            <v>ELIENE FERREIRA REIS MIRANDA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2060.16</v>
          </cell>
          <cell r="N191">
            <v>3661.84</v>
          </cell>
          <cell r="O191">
            <v>416.02</v>
          </cell>
          <cell r="P191">
            <v>3245.82</v>
          </cell>
        </row>
        <row r="192">
          <cell r="B192" t="str">
            <v>CAMILA AIDAR SILVESTRE SALATIEL</v>
          </cell>
          <cell r="C192" t="str">
            <v>PSICÓLOGO (A)</v>
          </cell>
          <cell r="D192">
            <v>5</v>
          </cell>
          <cell r="E192" t="str">
            <v xml:space="preserve">MNSL - MATERNIDADE NSA DE LOURDES </v>
          </cell>
          <cell r="F192" t="str">
            <v>PSICOLOGO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4664.53</v>
          </cell>
          <cell r="N192">
            <v>6541.72</v>
          </cell>
          <cell r="O192">
            <v>1029.8399999999999</v>
          </cell>
          <cell r="P192">
            <v>5511.88</v>
          </cell>
        </row>
        <row r="193">
          <cell r="B193" t="str">
            <v>CAMILA DOMINGOS DA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2060.16</v>
          </cell>
          <cell r="N193">
            <v>3391.04</v>
          </cell>
          <cell r="O193">
            <v>244.65</v>
          </cell>
          <cell r="P193">
            <v>3146.39</v>
          </cell>
        </row>
        <row r="194">
          <cell r="B194" t="str">
            <v>CLARIANE PIRES CAIXETA</v>
          </cell>
          <cell r="C194" t="str">
            <v>AUXILIAR</v>
          </cell>
          <cell r="D194">
            <v>5</v>
          </cell>
          <cell r="E194" t="str">
            <v xml:space="preserve">MNSL - MATERNIDADE NSA DE LOURDES </v>
          </cell>
          <cell r="F194" t="str">
            <v>AUXILIAR DE FARMACIA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1872.86</v>
          </cell>
          <cell r="N194">
            <v>3185.37</v>
          </cell>
          <cell r="O194">
            <v>331.3</v>
          </cell>
          <cell r="P194">
            <v>2854.07</v>
          </cell>
        </row>
        <row r="195">
          <cell r="B195" t="str">
            <v>MARIA DAS CHAGAS CONCEICAO SILVA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2060.16</v>
          </cell>
          <cell r="N195">
            <v>3400.84</v>
          </cell>
          <cell r="O195">
            <v>247.26</v>
          </cell>
          <cell r="P195">
            <v>3153.58</v>
          </cell>
        </row>
        <row r="196">
          <cell r="B196" t="str">
            <v>GISELE PALMA DE MENEZES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3085</v>
          </cell>
          <cell r="N196">
            <v>4145.43</v>
          </cell>
          <cell r="O196">
            <v>554.82000000000005</v>
          </cell>
          <cell r="P196">
            <v>3590.61</v>
          </cell>
        </row>
        <row r="197">
          <cell r="B197" t="str">
            <v>ALESSANDRA MARIA ROCHA ALBUQUERQUE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3085</v>
          </cell>
          <cell r="N197">
            <v>4104.57</v>
          </cell>
          <cell r="O197">
            <v>573.82000000000005</v>
          </cell>
          <cell r="P197">
            <v>3530.75</v>
          </cell>
        </row>
        <row r="198">
          <cell r="B198" t="str">
            <v>JOSE DILBERTO SOUSA CORREIA</v>
          </cell>
          <cell r="C198" t="str">
            <v>AUXILIAR</v>
          </cell>
          <cell r="D198">
            <v>5</v>
          </cell>
          <cell r="E198" t="str">
            <v xml:space="preserve">MNSL - MATERNIDADE NSA DE LOURDES </v>
          </cell>
          <cell r="F198" t="str">
            <v>OFICIAL DE MANUTENÇÃO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2260.13</v>
          </cell>
          <cell r="N198">
            <v>3747.68</v>
          </cell>
          <cell r="O198">
            <v>450.82</v>
          </cell>
          <cell r="P198">
            <v>3296.86</v>
          </cell>
        </row>
        <row r="199">
          <cell r="B199" t="str">
            <v>MARCIA CRISTINA DA MOTA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4370.8999999999996</v>
          </cell>
          <cell r="O199">
            <v>624.34</v>
          </cell>
          <cell r="P199">
            <v>3746.56</v>
          </cell>
        </row>
        <row r="200">
          <cell r="B200" t="str">
            <v>UZIEL ANSELMO ROCHA</v>
          </cell>
          <cell r="C200" t="str">
            <v>MOTORISTA</v>
          </cell>
          <cell r="D200">
            <v>5</v>
          </cell>
          <cell r="E200" t="str">
            <v xml:space="preserve">MNSL - MATERNIDADE NSA DE LOURDES </v>
          </cell>
          <cell r="F200" t="str">
            <v>MOTORISTA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2060.16</v>
          </cell>
          <cell r="N200">
            <v>2927.1</v>
          </cell>
          <cell r="O200">
            <v>204.48</v>
          </cell>
          <cell r="P200">
            <v>2722.62</v>
          </cell>
        </row>
        <row r="201">
          <cell r="B201" t="str">
            <v>LEONARDO BRUNO GOMES FRANCA</v>
          </cell>
          <cell r="C201" t="str">
            <v xml:space="preserve">MÉDICO </v>
          </cell>
          <cell r="D201">
            <v>5</v>
          </cell>
          <cell r="E201" t="str">
            <v xml:space="preserve">MNSL - MATERNIDADE NSA DE LOURDES </v>
          </cell>
          <cell r="F201" t="str">
            <v>MEDICO (A) OBSTETRA</v>
          </cell>
          <cell r="G201" t="str">
            <v>N</v>
          </cell>
          <cell r="H201" t="str">
            <v>P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10264.77</v>
          </cell>
          <cell r="N201">
            <v>0</v>
          </cell>
          <cell r="O201">
            <v>0</v>
          </cell>
          <cell r="P201">
            <v>0</v>
          </cell>
        </row>
        <row r="202">
          <cell r="B202" t="str">
            <v>MARIA JOSE ARAUJO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P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3085</v>
          </cell>
          <cell r="N202">
            <v>0</v>
          </cell>
          <cell r="O202">
            <v>0</v>
          </cell>
          <cell r="P202">
            <v>0</v>
          </cell>
        </row>
        <row r="203">
          <cell r="B203" t="str">
            <v>JOAO PAULO ARAUJO DA SILVA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2440.9</v>
          </cell>
          <cell r="N203">
            <v>4047.38</v>
          </cell>
          <cell r="O203">
            <v>355.05</v>
          </cell>
          <cell r="P203">
            <v>3692.33</v>
          </cell>
        </row>
        <row r="204">
          <cell r="B204" t="str">
            <v>ALINE LOPES DO NASCIMENTO</v>
          </cell>
          <cell r="C204" t="str">
            <v>SUPERVISOR</v>
          </cell>
          <cell r="D204">
            <v>5</v>
          </cell>
          <cell r="E204" t="str">
            <v xml:space="preserve">MNSL - MATERNIDADE NSA DE LOURDES </v>
          </cell>
          <cell r="F204" t="str">
            <v>SUPERVISOR (A) DE CUSTOS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6430.98</v>
          </cell>
          <cell r="N204">
            <v>8522.82</v>
          </cell>
          <cell r="O204">
            <v>1641.78</v>
          </cell>
          <cell r="P204">
            <v>6881.04</v>
          </cell>
        </row>
        <row r="205">
          <cell r="B205" t="str">
            <v>MAURA VENANCIO XAVIER ALMEIDA</v>
          </cell>
          <cell r="C205" t="str">
            <v>ENFERMEIRO (A)</v>
          </cell>
          <cell r="D205">
            <v>5</v>
          </cell>
          <cell r="E205" t="str">
            <v xml:space="preserve">MNSL - MATERNIDADE NSA DE LOURDES 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3085</v>
          </cell>
          <cell r="N205">
            <v>4164.16</v>
          </cell>
          <cell r="O205">
            <v>591.1</v>
          </cell>
          <cell r="P205">
            <v>3573.06</v>
          </cell>
        </row>
        <row r="206">
          <cell r="B206" t="str">
            <v>LAIANE MARCELA DOS SANTOS</v>
          </cell>
          <cell r="C206" t="str">
            <v>ENFERMEIRO (A)</v>
          </cell>
          <cell r="D206">
            <v>5</v>
          </cell>
          <cell r="E206" t="str">
            <v xml:space="preserve">MNSL - MATERNIDADE NSA DE LOURDES 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3085</v>
          </cell>
          <cell r="N206">
            <v>4328.54</v>
          </cell>
          <cell r="O206">
            <v>608.88</v>
          </cell>
          <cell r="P206">
            <v>3719.66</v>
          </cell>
        </row>
        <row r="207">
          <cell r="B207" t="str">
            <v>ELIZABETH ANGELA DE ANDRADE SOUZA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2060.16</v>
          </cell>
          <cell r="N207">
            <v>3101.86</v>
          </cell>
          <cell r="O207">
            <v>217.19</v>
          </cell>
          <cell r="P207">
            <v>2884.67</v>
          </cell>
        </row>
        <row r="208">
          <cell r="B208" t="str">
            <v>EDIANA DA COSTA BRITO</v>
          </cell>
          <cell r="C208" t="str">
            <v>ANALISTA</v>
          </cell>
          <cell r="D208">
            <v>5</v>
          </cell>
          <cell r="E208" t="str">
            <v xml:space="preserve">MNSL - MATERNIDADE NSA DE LOURDES </v>
          </cell>
          <cell r="F208" t="str">
            <v>ANALISTA DE CONTRATOS PLENO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4122.4399999999996</v>
          </cell>
          <cell r="N208">
            <v>5442.27</v>
          </cell>
          <cell r="O208">
            <v>684.12</v>
          </cell>
          <cell r="P208">
            <v>4758.1499999999996</v>
          </cell>
        </row>
        <row r="209">
          <cell r="B209" t="str">
            <v>THAIS TEIXEIRA GRANADO</v>
          </cell>
          <cell r="C209" t="str">
            <v xml:space="preserve">MÉDICO </v>
          </cell>
          <cell r="D209">
            <v>5</v>
          </cell>
          <cell r="E209" t="str">
            <v xml:space="preserve">MNSL - MATERNIDADE NSA DE LOURDES </v>
          </cell>
          <cell r="F209" t="str">
            <v>MEDICO (A) OBSTETRA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10264.77</v>
          </cell>
          <cell r="N209">
            <v>11368.35</v>
          </cell>
          <cell r="O209">
            <v>2889.21</v>
          </cell>
          <cell r="P209">
            <v>8479.14</v>
          </cell>
        </row>
        <row r="210">
          <cell r="B210" t="str">
            <v>JANNAINA BISPO DE JESUS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3300.69</v>
          </cell>
          <cell r="O210">
            <v>450.61</v>
          </cell>
          <cell r="P210">
            <v>2850.08</v>
          </cell>
        </row>
        <row r="211">
          <cell r="B211" t="str">
            <v>ELIANE GONCALVES DE CARVALHO MIRANDA</v>
          </cell>
          <cell r="C211" t="str">
            <v>TÉCNICO (A)</v>
          </cell>
          <cell r="D211">
            <v>5</v>
          </cell>
          <cell r="E211" t="str">
            <v xml:space="preserve">MNSL - MATERNIDADE NSA DE LOURDES </v>
          </cell>
          <cell r="F211" t="str">
            <v>TECNICO (A) DE ENFERMAGEM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4</v>
          </cell>
          <cell r="L211">
            <v>0</v>
          </cell>
          <cell r="M211">
            <v>2060.16</v>
          </cell>
          <cell r="N211">
            <v>3205.3</v>
          </cell>
          <cell r="O211">
            <v>221.59</v>
          </cell>
          <cell r="P211">
            <v>2983.71</v>
          </cell>
        </row>
        <row r="212">
          <cell r="B212" t="str">
            <v>MARIANA MATIAS DINIZ BRITO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6843.18</v>
          </cell>
          <cell r="N212">
            <v>7673.04</v>
          </cell>
          <cell r="O212">
            <v>1809.4</v>
          </cell>
          <cell r="P212">
            <v>5863.64</v>
          </cell>
        </row>
        <row r="213">
          <cell r="B213" t="str">
            <v>MILENA KARLA SILVA CRUZ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10798.59</v>
          </cell>
          <cell r="J213">
            <v>2024</v>
          </cell>
          <cell r="K213">
            <v>4</v>
          </cell>
          <cell r="L213">
            <v>0</v>
          </cell>
          <cell r="M213">
            <v>6843.18</v>
          </cell>
          <cell r="N213">
            <v>10798.59</v>
          </cell>
          <cell r="O213">
            <v>10798.59</v>
          </cell>
          <cell r="P213">
            <v>0</v>
          </cell>
        </row>
        <row r="214">
          <cell r="B214" t="str">
            <v>DIEGO FRAGA REZENDE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6843.18</v>
          </cell>
          <cell r="N214">
            <v>8563.42</v>
          </cell>
          <cell r="O214">
            <v>1303.6199999999999</v>
          </cell>
          <cell r="P214">
            <v>7259.8</v>
          </cell>
        </row>
        <row r="215">
          <cell r="B215" t="str">
            <v>JHENIFER CAMILA DOS SANTOS FERREIRA FELIX</v>
          </cell>
          <cell r="C215" t="str">
            <v>FARMACÊUTICO</v>
          </cell>
          <cell r="D215">
            <v>5</v>
          </cell>
          <cell r="E215" t="str">
            <v xml:space="preserve">MNSL - MATERNIDADE NSA DE LOURDES </v>
          </cell>
          <cell r="F215" t="str">
            <v>FARMACEUTICO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3334.23</v>
          </cell>
          <cell r="N215">
            <v>3597.87</v>
          </cell>
          <cell r="O215">
            <v>434.58</v>
          </cell>
          <cell r="P215">
            <v>3163.29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6843.18</v>
          </cell>
          <cell r="N216">
            <v>8037.09</v>
          </cell>
          <cell r="O216">
            <v>1973.11</v>
          </cell>
          <cell r="P216">
            <v>6063.98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10264.77</v>
          </cell>
          <cell r="N217">
            <v>12223.83</v>
          </cell>
          <cell r="O217">
            <v>3124.46</v>
          </cell>
          <cell r="P217">
            <v>9099.3700000000008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2060.16</v>
          </cell>
          <cell r="N218">
            <v>3625.08</v>
          </cell>
          <cell r="O218">
            <v>411.47</v>
          </cell>
          <cell r="P218">
            <v>3213.61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2060.16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6843.18</v>
          </cell>
          <cell r="N220">
            <v>8563.42</v>
          </cell>
          <cell r="O220">
            <v>2117.85</v>
          </cell>
          <cell r="P220">
            <v>6445.57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6843.18</v>
          </cell>
          <cell r="N221">
            <v>7673.04</v>
          </cell>
          <cell r="O221">
            <v>1757.26</v>
          </cell>
          <cell r="P221">
            <v>5915.78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1455.96</v>
          </cell>
          <cell r="N222">
            <v>2282.79</v>
          </cell>
          <cell r="O222">
            <v>235.73</v>
          </cell>
          <cell r="P222">
            <v>2047.06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F</v>
          </cell>
          <cell r="I223">
            <v>5266.87</v>
          </cell>
          <cell r="J223">
            <v>2024</v>
          </cell>
          <cell r="K223">
            <v>4</v>
          </cell>
          <cell r="L223">
            <v>0</v>
          </cell>
          <cell r="M223">
            <v>3334.23</v>
          </cell>
          <cell r="N223">
            <v>5661.87</v>
          </cell>
          <cell r="O223">
            <v>5322.17</v>
          </cell>
          <cell r="P223">
            <v>339.7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10264.77</v>
          </cell>
          <cell r="N224">
            <v>9407.76</v>
          </cell>
          <cell r="O224">
            <v>2297.91</v>
          </cell>
          <cell r="P224">
            <v>7109.85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3153.36</v>
          </cell>
          <cell r="N225">
            <v>4781.3100000000004</v>
          </cell>
          <cell r="O225">
            <v>774.13</v>
          </cell>
          <cell r="P225">
            <v>4007.18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3334.23</v>
          </cell>
          <cell r="N226">
            <v>3950.05</v>
          </cell>
          <cell r="O226">
            <v>499.16</v>
          </cell>
          <cell r="P226">
            <v>3450.89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2060.16</v>
          </cell>
          <cell r="N227">
            <v>3479.08</v>
          </cell>
          <cell r="O227">
            <v>247.74</v>
          </cell>
          <cell r="P227">
            <v>3231.34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2060.16</v>
          </cell>
          <cell r="N228">
            <v>2910.81</v>
          </cell>
          <cell r="O228">
            <v>263.13</v>
          </cell>
          <cell r="P228">
            <v>2647.68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2060.16</v>
          </cell>
          <cell r="N229">
            <v>3701.45</v>
          </cell>
          <cell r="O229">
            <v>301.32</v>
          </cell>
          <cell r="P229">
            <v>3400.13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13686.36</v>
          </cell>
          <cell r="N230">
            <v>16516.68</v>
          </cell>
          <cell r="O230">
            <v>4252.8599999999997</v>
          </cell>
          <cell r="P230">
            <v>12263.82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2736.27</v>
          </cell>
          <cell r="N231">
            <v>4839.54</v>
          </cell>
          <cell r="O231">
            <v>725.48</v>
          </cell>
          <cell r="P231">
            <v>4114.0600000000004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2060.16</v>
          </cell>
          <cell r="N232">
            <v>3170.84</v>
          </cell>
          <cell r="O232">
            <v>341.99</v>
          </cell>
          <cell r="P232">
            <v>2828.85</v>
          </cell>
        </row>
        <row r="233">
          <cell r="B233" t="str">
            <v>LUCIANO GONCALVES IZIDORIO</v>
          </cell>
          <cell r="C233" t="str">
            <v>BIOMÉDICO (A)</v>
          </cell>
          <cell r="D233">
            <v>5</v>
          </cell>
          <cell r="E233" t="str">
            <v xml:space="preserve">MNSL - MATERNIDADE NSA DE LOURDES </v>
          </cell>
          <cell r="F233" t="str">
            <v>BIOMEDICO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3153.36</v>
          </cell>
          <cell r="N233">
            <v>5624.84</v>
          </cell>
          <cell r="O233">
            <v>1090.3900000000001</v>
          </cell>
          <cell r="P233">
            <v>4534.45</v>
          </cell>
        </row>
        <row r="234">
          <cell r="B234" t="str">
            <v>LELIA KAROLLINE MARINHO DA MOTA MELO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4</v>
          </cell>
          <cell r="L234">
            <v>0</v>
          </cell>
          <cell r="M234">
            <v>3085</v>
          </cell>
          <cell r="N234">
            <v>3984.4</v>
          </cell>
          <cell r="O234">
            <v>508.18</v>
          </cell>
          <cell r="P234">
            <v>3476.22</v>
          </cell>
        </row>
        <row r="235">
          <cell r="B235" t="str">
            <v>JULIANA ALVES MEDEIROS RESENDE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3085</v>
          </cell>
          <cell r="N235">
            <v>4414.82</v>
          </cell>
          <cell r="O235">
            <v>640.37</v>
          </cell>
          <cell r="P235">
            <v>3774.45</v>
          </cell>
        </row>
        <row r="236">
          <cell r="B236" t="str">
            <v>CARMEN SILVA DOS SANTOS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LABORATORIO</v>
          </cell>
          <cell r="G236" t="str">
            <v>N</v>
          </cell>
          <cell r="H236" t="str">
            <v>I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1943.55</v>
          </cell>
          <cell r="N236">
            <v>0</v>
          </cell>
          <cell r="O236">
            <v>0</v>
          </cell>
          <cell r="P236">
            <v>0</v>
          </cell>
        </row>
        <row r="237">
          <cell r="B237" t="str">
            <v>ANGELA RODRIGUES FERREIRA</v>
          </cell>
          <cell r="C237" t="str">
            <v>ENFERMEIRO (A)</v>
          </cell>
          <cell r="D237">
            <v>5</v>
          </cell>
          <cell r="E237" t="str">
            <v xml:space="preserve">MNSL - MATERNIDADE NSA DE LOURDES 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3085</v>
          </cell>
          <cell r="N237">
            <v>3984.4</v>
          </cell>
          <cell r="O237">
            <v>508.44</v>
          </cell>
          <cell r="P237">
            <v>3475.96</v>
          </cell>
        </row>
        <row r="238">
          <cell r="B238" t="str">
            <v>AMELIA LEONOR DE FATIMA</v>
          </cell>
          <cell r="C238" t="str">
            <v>TÉCNICO (A)</v>
          </cell>
          <cell r="D238">
            <v>5</v>
          </cell>
          <cell r="E238" t="str">
            <v xml:space="preserve">MNSL - MATERNIDADE NSA DE LOURDES 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2060.16</v>
          </cell>
          <cell r="N238">
            <v>3157.39</v>
          </cell>
          <cell r="O238">
            <v>221.59</v>
          </cell>
          <cell r="P238">
            <v>2935.8</v>
          </cell>
        </row>
        <row r="239">
          <cell r="B239" t="str">
            <v>ALVACIR CANDIDO DOS REIS</v>
          </cell>
          <cell r="C239" t="str">
            <v xml:space="preserve">MÉDICO </v>
          </cell>
          <cell r="D239">
            <v>5</v>
          </cell>
          <cell r="E239" t="str">
            <v xml:space="preserve">MNSL - MATERNIDADE NSA DE LOURDES </v>
          </cell>
          <cell r="F239" t="str">
            <v>MEDICO CLINICO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6843.18</v>
          </cell>
          <cell r="N239">
            <v>7673.04</v>
          </cell>
          <cell r="O239">
            <v>1861.54</v>
          </cell>
          <cell r="P239">
            <v>5811.5</v>
          </cell>
        </row>
        <row r="240">
          <cell r="B240" t="str">
            <v>ALICE DE ANDRADE SILVA BRITO</v>
          </cell>
          <cell r="C240" t="str">
            <v>COORDENADOR (A)</v>
          </cell>
          <cell r="D240">
            <v>5</v>
          </cell>
          <cell r="E240" t="str">
            <v xml:space="preserve">MNSL - MATERNIDADE NSA DE LOURDES </v>
          </cell>
          <cell r="F240" t="str">
            <v>COORDENADOR (A) OPERACIONAL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2635.64</v>
          </cell>
          <cell r="N240">
            <v>4766.37</v>
          </cell>
          <cell r="O240">
            <v>560.95000000000005</v>
          </cell>
          <cell r="P240">
            <v>4205.42</v>
          </cell>
        </row>
        <row r="241">
          <cell r="B241" t="str">
            <v>HELOISA GONCALVES DE CARVALHO JACINTO</v>
          </cell>
          <cell r="C241" t="str">
            <v>ENFERMEIRO (A)</v>
          </cell>
          <cell r="D241">
            <v>5</v>
          </cell>
          <cell r="E241" t="str">
            <v xml:space="preserve">MNSL - MATERNIDADE NSA DE LOURDES </v>
          </cell>
          <cell r="F241" t="str">
            <v>ENFERMEIRO (A)</v>
          </cell>
          <cell r="G241" t="str">
            <v>N</v>
          </cell>
          <cell r="H241" t="str">
            <v>A</v>
          </cell>
          <cell r="I241">
            <v>5320.67</v>
          </cell>
          <cell r="J241">
            <v>2024</v>
          </cell>
          <cell r="K241">
            <v>4</v>
          </cell>
          <cell r="L241">
            <v>0</v>
          </cell>
          <cell r="M241">
            <v>3085</v>
          </cell>
          <cell r="N241">
            <v>5320.67</v>
          </cell>
          <cell r="O241">
            <v>5320.67</v>
          </cell>
          <cell r="P241">
            <v>0</v>
          </cell>
        </row>
        <row r="242">
          <cell r="B242" t="str">
            <v>HELENA PEREIRA FLORES</v>
          </cell>
          <cell r="C242" t="str">
            <v>LÍDER</v>
          </cell>
          <cell r="D242">
            <v>5</v>
          </cell>
          <cell r="E242" t="str">
            <v xml:space="preserve">MNSL - MATERNIDADE NSA DE LOURDES </v>
          </cell>
          <cell r="F242" t="str">
            <v>LIDER DE HIGIENIZACAO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2060.16</v>
          </cell>
          <cell r="N242">
            <v>2994.28</v>
          </cell>
          <cell r="O242">
            <v>331.8</v>
          </cell>
          <cell r="P242">
            <v>2662.48</v>
          </cell>
        </row>
        <row r="243">
          <cell r="B243" t="str">
            <v>ANTONIA LEILIANA BRITO DO NASCIMENTO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3929.27</v>
          </cell>
          <cell r="J243">
            <v>2024</v>
          </cell>
          <cell r="K243">
            <v>4</v>
          </cell>
          <cell r="L243">
            <v>0</v>
          </cell>
          <cell r="M243">
            <v>2060.16</v>
          </cell>
          <cell r="N243">
            <v>4849.79</v>
          </cell>
          <cell r="O243">
            <v>3984.11</v>
          </cell>
          <cell r="P243">
            <v>865.68</v>
          </cell>
        </row>
        <row r="244">
          <cell r="B244" t="str">
            <v>JACKELINE CARNEIRO DA ROCHA</v>
          </cell>
          <cell r="C244" t="str">
            <v>FISIOTERAPEUTA</v>
          </cell>
          <cell r="D244">
            <v>5</v>
          </cell>
          <cell r="E244" t="str">
            <v xml:space="preserve">MNSL - MATERNIDADE NSA DE LOURDES </v>
          </cell>
          <cell r="F244" t="str">
            <v>FISIOTERAPEUTA</v>
          </cell>
          <cell r="G244" t="str">
            <v>N</v>
          </cell>
          <cell r="H244" t="str">
            <v>F</v>
          </cell>
          <cell r="I244">
            <v>4503.63</v>
          </cell>
          <cell r="J244">
            <v>2024</v>
          </cell>
          <cell r="K244">
            <v>4</v>
          </cell>
          <cell r="L244">
            <v>0</v>
          </cell>
          <cell r="M244">
            <v>2736.27</v>
          </cell>
          <cell r="N244">
            <v>4729.8100000000004</v>
          </cell>
          <cell r="O244">
            <v>4535.29</v>
          </cell>
          <cell r="P244">
            <v>194.52</v>
          </cell>
        </row>
        <row r="245">
          <cell r="B245" t="str">
            <v>LUTIELLY IDELFONSO DA SILVA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2060.16</v>
          </cell>
          <cell r="N245">
            <v>3155.54</v>
          </cell>
          <cell r="O245">
            <v>241.59</v>
          </cell>
          <cell r="P245">
            <v>2913.95</v>
          </cell>
        </row>
        <row r="246">
          <cell r="B246" t="str">
            <v>NIUVA DUARTE MONTEIRO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3143.48</v>
          </cell>
          <cell r="O246">
            <v>441.73</v>
          </cell>
          <cell r="P246">
            <v>2701.75</v>
          </cell>
        </row>
        <row r="247">
          <cell r="B247" t="str">
            <v>LUZINETE MARIA DE SOUSA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2060.16</v>
          </cell>
          <cell r="N247">
            <v>3157.33</v>
          </cell>
          <cell r="O247">
            <v>307.58999999999997</v>
          </cell>
          <cell r="P247">
            <v>2849.74</v>
          </cell>
        </row>
        <row r="248">
          <cell r="B248" t="str">
            <v>LOURDES MARIA DE PAULA SANTOS</v>
          </cell>
          <cell r="C248" t="str">
            <v>COORDENADOR (A)</v>
          </cell>
          <cell r="D248">
            <v>5</v>
          </cell>
          <cell r="E248" t="str">
            <v xml:space="preserve">MNSL - MATERNIDADE NSA DE LOURDES </v>
          </cell>
          <cell r="F248" t="str">
            <v>COORDENADOR (A) DE SERVICO SOCIAL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3180.37</v>
          </cell>
          <cell r="N248">
            <v>5768.39</v>
          </cell>
          <cell r="O248">
            <v>877.03</v>
          </cell>
          <cell r="P248">
            <v>4891.3599999999997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_2024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6582.88</v>
          </cell>
          <cell r="F8">
            <v>4089.47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3267.04</v>
          </cell>
          <cell r="F9">
            <v>1556.48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4414.29</v>
          </cell>
          <cell r="F10">
            <v>1997.13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6991.01</v>
          </cell>
          <cell r="F11">
            <v>5075.83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3500.9</v>
          </cell>
          <cell r="F12">
            <v>2580.36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6888.23</v>
          </cell>
          <cell r="F13">
            <v>4478.1000000000004</v>
          </cell>
        </row>
        <row r="14">
          <cell r="C14" t="str">
            <v>ANDRE LUIZ MAYER FERREIRA</v>
          </cell>
          <cell r="D14" t="str">
            <v>Assistente Técnico de Saúde - 18.464</v>
          </cell>
          <cell r="E14">
            <v>5660.87</v>
          </cell>
          <cell r="F14">
            <v>4766.1899999999996</v>
          </cell>
        </row>
        <row r="15">
          <cell r="C15" t="str">
            <v>ANDREA DA SILVA ARAUJO COSTA</v>
          </cell>
          <cell r="D15" t="str">
            <v>Técnico em Enfermagem - 18.464</v>
          </cell>
          <cell r="E15">
            <v>6336.54</v>
          </cell>
          <cell r="F15">
            <v>3070.23</v>
          </cell>
        </row>
        <row r="16">
          <cell r="C16" t="str">
            <v>ANDREA FERREIRA MENDONCA</v>
          </cell>
          <cell r="D16" t="str">
            <v>Biomédico - 18.464</v>
          </cell>
          <cell r="E16">
            <v>9941.9599999999991</v>
          </cell>
          <cell r="F16">
            <v>6119.81</v>
          </cell>
        </row>
        <row r="17">
          <cell r="C17" t="str">
            <v>ANDREA MARTINS BRINGEL</v>
          </cell>
          <cell r="D17" t="str">
            <v>Médico - 18.464</v>
          </cell>
          <cell r="E17">
            <v>18627.599999999999</v>
          </cell>
          <cell r="F17">
            <v>15591.97</v>
          </cell>
        </row>
        <row r="18">
          <cell r="C18" t="str">
            <v>ANGELA DA COSTA CORREA</v>
          </cell>
          <cell r="D18" t="str">
            <v>Técnico em Enfermagem - 18.464</v>
          </cell>
          <cell r="E18">
            <v>9906.34</v>
          </cell>
          <cell r="F18">
            <v>8007.08</v>
          </cell>
        </row>
        <row r="19">
          <cell r="C19" t="str">
            <v>ANTONIO MARQUES RODRIGUES CHAVES</v>
          </cell>
          <cell r="D19" t="str">
            <v>Enfermeiro - 18.464</v>
          </cell>
          <cell r="E19">
            <v>5518.39</v>
          </cell>
          <cell r="F19">
            <v>1499.6</v>
          </cell>
        </row>
        <row r="20">
          <cell r="C20" t="str">
            <v>ARLETE RODRIGUES DE SOUZA</v>
          </cell>
          <cell r="D20" t="str">
            <v>Técnico em Enfermagem - 18.464</v>
          </cell>
          <cell r="E20">
            <v>5554.61</v>
          </cell>
          <cell r="F20">
            <v>2914.89</v>
          </cell>
        </row>
        <row r="21">
          <cell r="C21" t="str">
            <v>CARMEN SOCORRO DE ARAUJO MONTEIRO</v>
          </cell>
          <cell r="D21" t="str">
            <v>Auxiliar de Enfermagem - QT - 18.464</v>
          </cell>
          <cell r="E21">
            <v>4544.57</v>
          </cell>
          <cell r="F21">
            <v>2873.5</v>
          </cell>
        </row>
        <row r="22">
          <cell r="C22" t="str">
            <v>CLEVERSON LUIZ CHAVES</v>
          </cell>
          <cell r="D22" t="str">
            <v>Técnico em Enfermagem - 18.464</v>
          </cell>
          <cell r="E22">
            <v>6295.64</v>
          </cell>
          <cell r="F22">
            <v>4679.21</v>
          </cell>
        </row>
        <row r="23">
          <cell r="C23" t="str">
            <v>CRISLAYNE DO CARMO FEITOSA</v>
          </cell>
          <cell r="D23" t="str">
            <v>Técnico em Enfermagem - 18.464</v>
          </cell>
          <cell r="E23">
            <v>6273.51</v>
          </cell>
          <cell r="F23">
            <v>5392.24</v>
          </cell>
        </row>
        <row r="24">
          <cell r="C24" t="str">
            <v>CRISTIANE RODRIGUES FERREIRA</v>
          </cell>
          <cell r="D24" t="str">
            <v>Técnico em Enfermagem - 18.464</v>
          </cell>
          <cell r="E24">
            <v>6428.36</v>
          </cell>
          <cell r="F24">
            <v>2597.83</v>
          </cell>
        </row>
        <row r="25">
          <cell r="C25" t="str">
            <v>DINALVA DOS SANTOS DIAS</v>
          </cell>
          <cell r="D25" t="str">
            <v>Técnico em Enfermagem - 18.464</v>
          </cell>
          <cell r="E25">
            <v>5968.41</v>
          </cell>
          <cell r="F25">
            <v>3496.96</v>
          </cell>
        </row>
        <row r="26">
          <cell r="C26" t="str">
            <v>DORVAL SANTANA</v>
          </cell>
          <cell r="D26" t="str">
            <v>Técnico em Radiologia - 18.464</v>
          </cell>
          <cell r="E26">
            <v>7678.4</v>
          </cell>
          <cell r="F26">
            <v>5503.11</v>
          </cell>
        </row>
        <row r="27">
          <cell r="C27" t="str">
            <v>EDIGAR RODRIGUES DE MENDONCA</v>
          </cell>
          <cell r="D27" t="str">
            <v>Auxiliar de Laboratório - QT - 18.464</v>
          </cell>
          <cell r="E27">
            <v>4675.16</v>
          </cell>
          <cell r="F27">
            <v>3665.99</v>
          </cell>
        </row>
        <row r="28">
          <cell r="C28" t="str">
            <v>EDINA BERNARDES FRANCO</v>
          </cell>
          <cell r="D28" t="str">
            <v>Técnico em Enfermagem - 18.464</v>
          </cell>
          <cell r="E28">
            <v>5613.67</v>
          </cell>
          <cell r="F28">
            <v>4390.33</v>
          </cell>
        </row>
        <row r="29">
          <cell r="C29" t="str">
            <v>ELIANA MARIA DA SILVA SODRE</v>
          </cell>
          <cell r="D29" t="str">
            <v>Técnico em Enfermagem - 18.464</v>
          </cell>
          <cell r="E29">
            <v>5225.03</v>
          </cell>
          <cell r="F29">
            <v>3411.03</v>
          </cell>
        </row>
        <row r="30">
          <cell r="C30" t="str">
            <v>ELIONE FERREIRA DA SILVA</v>
          </cell>
          <cell r="D30" t="str">
            <v>Auxiliar de Enfermagem - QT - 18.464</v>
          </cell>
          <cell r="E30">
            <v>4065.31</v>
          </cell>
          <cell r="F30">
            <v>2376.35</v>
          </cell>
        </row>
        <row r="31">
          <cell r="C31" t="str">
            <v>ELISABETH CORDEIRO VASCO GONZAGA</v>
          </cell>
          <cell r="D31" t="str">
            <v>Técnico em Enfermagem - 18.464</v>
          </cell>
          <cell r="E31">
            <v>5739.1</v>
          </cell>
          <cell r="F31">
            <v>3990.73</v>
          </cell>
        </row>
        <row r="32">
          <cell r="C32" t="str">
            <v>ELSON EDUARDO NOVAIS GONCALVES DE ANDRADE</v>
          </cell>
          <cell r="D32" t="str">
            <v>Técnico em Laboratório - 18.464</v>
          </cell>
          <cell r="E32">
            <v>6564.2</v>
          </cell>
          <cell r="F32">
            <v>3724.33</v>
          </cell>
        </row>
        <row r="33">
          <cell r="C33" t="str">
            <v>ESMENIA ROSA MILOGRANO DE CARVALHO</v>
          </cell>
          <cell r="D33" t="str">
            <v>Auxiliar de Enfermagem - QT - 18.464</v>
          </cell>
          <cell r="E33">
            <v>3828.02</v>
          </cell>
          <cell r="F33">
            <v>1831.17</v>
          </cell>
        </row>
        <row r="34">
          <cell r="C34" t="str">
            <v>EVA BERNARDES DE ALMEIDA</v>
          </cell>
          <cell r="D34" t="str">
            <v>Técnico em Enfermagem - 18.464</v>
          </cell>
          <cell r="E34">
            <v>10444.56</v>
          </cell>
          <cell r="F34">
            <v>7400.77</v>
          </cell>
        </row>
        <row r="35">
          <cell r="C35" t="str">
            <v>FABIANA DIONISIO DE MORAES</v>
          </cell>
          <cell r="D35" t="str">
            <v>Técnico em Enfermagem - 18.464</v>
          </cell>
          <cell r="E35">
            <v>5613.67</v>
          </cell>
          <cell r="F35">
            <v>3425.28</v>
          </cell>
        </row>
        <row r="36">
          <cell r="C36" t="str">
            <v>HELENA FERREIRA BRAGA</v>
          </cell>
          <cell r="D36" t="str">
            <v>Auxiliar de Enfermagem - QT - 18.464</v>
          </cell>
          <cell r="E36">
            <v>3752.39</v>
          </cell>
          <cell r="F36">
            <v>3127.29</v>
          </cell>
        </row>
        <row r="37">
          <cell r="C37" t="str">
            <v>JANAINA DE FREITAS LOPES</v>
          </cell>
          <cell r="D37" t="str">
            <v>Técnico em Enfermagem - 18.464</v>
          </cell>
          <cell r="E37">
            <v>5444.92</v>
          </cell>
          <cell r="F37">
            <v>3585.18</v>
          </cell>
        </row>
        <row r="38">
          <cell r="C38" t="str">
            <v>JOANISMAR ALVES FERREIRA</v>
          </cell>
          <cell r="D38" t="str">
            <v>Auxiliar Técnico de Saúde - QT - 18.464</v>
          </cell>
          <cell r="E38">
            <v>3296.55</v>
          </cell>
          <cell r="F38">
            <v>2436.1999999999998</v>
          </cell>
        </row>
        <row r="39">
          <cell r="C39" t="str">
            <v>JOAO MANUEL MARQUES CRISTOVAO</v>
          </cell>
          <cell r="D39" t="str">
            <v>Médico - 18.464</v>
          </cell>
          <cell r="E39">
            <v>14049.12</v>
          </cell>
          <cell r="F39">
            <v>10246.15</v>
          </cell>
        </row>
        <row r="40">
          <cell r="C40" t="str">
            <v>JOSE PEREIRA JARDIM</v>
          </cell>
          <cell r="D40" t="str">
            <v>Técnico em Radiologia - 18.464</v>
          </cell>
          <cell r="E40">
            <v>5883.25</v>
          </cell>
          <cell r="F40">
            <v>4076.01</v>
          </cell>
        </row>
        <row r="41">
          <cell r="C41" t="str">
            <v>JOSELITA SANTOS SILVA</v>
          </cell>
          <cell r="D41" t="str">
            <v>Técnico em Enfermagem - 18.464</v>
          </cell>
          <cell r="E41">
            <v>5968.41</v>
          </cell>
          <cell r="F41">
            <v>3919.9</v>
          </cell>
        </row>
        <row r="42">
          <cell r="C42" t="str">
            <v>JOSENI MADALENA DE AQUINO PAIXAO</v>
          </cell>
          <cell r="D42" t="str">
            <v>Técnico em Enfermagem - 18.464</v>
          </cell>
          <cell r="E42">
            <v>5968.41</v>
          </cell>
          <cell r="F42">
            <v>3466.6</v>
          </cell>
        </row>
        <row r="43">
          <cell r="C43" t="str">
            <v>JUCILENE ARAUJO AMORIM CONCEICAO</v>
          </cell>
          <cell r="D43" t="str">
            <v>Técnico em Enfermagem - 18.464</v>
          </cell>
          <cell r="E43">
            <v>8903.02</v>
          </cell>
          <cell r="F43">
            <v>7718.47</v>
          </cell>
        </row>
        <row r="44">
          <cell r="C44" t="str">
            <v>JUDITH RODRIGUES DOS SANTOS</v>
          </cell>
          <cell r="D44" t="str">
            <v>Técnico em Enfermagem - 18.464</v>
          </cell>
          <cell r="E44">
            <v>6519.83</v>
          </cell>
          <cell r="F44">
            <v>5771.84</v>
          </cell>
        </row>
        <row r="45">
          <cell r="C45" t="str">
            <v>KIONNE HALI SILVA SOBRINHO</v>
          </cell>
          <cell r="D45" t="str">
            <v>Auxiliar de Enfermagem - QT - 18.464</v>
          </cell>
          <cell r="E45">
            <v>3000.9</v>
          </cell>
          <cell r="F45">
            <v>1861.94</v>
          </cell>
        </row>
        <row r="46">
          <cell r="C46" t="str">
            <v>LEOMAR LEONEL</v>
          </cell>
          <cell r="D46" t="str">
            <v>Técnico em Laboratório - 18.464</v>
          </cell>
          <cell r="E46">
            <v>7892.62</v>
          </cell>
          <cell r="F46">
            <v>3308.05</v>
          </cell>
        </row>
        <row r="47">
          <cell r="C47" t="str">
            <v>LIBIA ALVES DE OLIVEIRA</v>
          </cell>
          <cell r="D47" t="str">
            <v>Técnico em Enfermagem - 18.464</v>
          </cell>
          <cell r="E47">
            <v>5191.3999999999996</v>
          </cell>
          <cell r="F47">
            <v>3775.34</v>
          </cell>
        </row>
        <row r="48">
          <cell r="C48" t="str">
            <v>LINDALVA DE JESUS PINHEIRO</v>
          </cell>
          <cell r="D48" t="str">
            <v>Auxiliar de Enfermagem - QT - 18.464</v>
          </cell>
          <cell r="E48">
            <v>4154.51</v>
          </cell>
          <cell r="F48">
            <v>2469.92</v>
          </cell>
        </row>
        <row r="49">
          <cell r="C49" t="str">
            <v>LINDIMARA RAMALHO BARCELOS</v>
          </cell>
          <cell r="D49" t="str">
            <v>Técnico em Enfermagem - 18.464</v>
          </cell>
          <cell r="E49">
            <v>6925.93</v>
          </cell>
          <cell r="F49">
            <v>5378.03</v>
          </cell>
        </row>
        <row r="50">
          <cell r="C50" t="str">
            <v>LUCIRENE PEREIRA DE MENEZES</v>
          </cell>
          <cell r="D50" t="str">
            <v>Técnico em Enfermagem - 18.464</v>
          </cell>
          <cell r="E50">
            <v>6564.2</v>
          </cell>
          <cell r="F50">
            <v>4074.34</v>
          </cell>
        </row>
        <row r="51">
          <cell r="C51" t="str">
            <v>LUIZ ROBERTO BARBOSA DE MOURA</v>
          </cell>
          <cell r="D51" t="str">
            <v>Auxiliar Técnico de Saúde - QT - 18.464</v>
          </cell>
          <cell r="E51">
            <v>3405.91</v>
          </cell>
          <cell r="F51">
            <v>1851.98</v>
          </cell>
        </row>
        <row r="52">
          <cell r="C52" t="str">
            <v>LUZIA MARTINS FERREIRA COQUI</v>
          </cell>
          <cell r="D52" t="str">
            <v>Técnico em Enfermagem - 18.464</v>
          </cell>
          <cell r="E52">
            <v>11297.02</v>
          </cell>
          <cell r="F52">
            <v>8587.27</v>
          </cell>
        </row>
        <row r="53">
          <cell r="C53" t="str">
            <v>MARA CRISTINA LEAO DE OLIVEIRA</v>
          </cell>
          <cell r="D53" t="str">
            <v>Técnico em Enfermagem - 18.464</v>
          </cell>
          <cell r="E53">
            <v>5601.38</v>
          </cell>
          <cell r="F53">
            <v>2150.37</v>
          </cell>
        </row>
        <row r="54">
          <cell r="C54" t="str">
            <v>MARIA APARECIDA DE FARIAS</v>
          </cell>
          <cell r="D54" t="str">
            <v>Técnico em Enfermagem - 18.464</v>
          </cell>
          <cell r="E54">
            <v>5468.41</v>
          </cell>
          <cell r="F54">
            <v>4200.24</v>
          </cell>
        </row>
        <row r="55">
          <cell r="C55" t="str">
            <v>MARIA CASSIANA MACEDO DA SILVA</v>
          </cell>
          <cell r="D55" t="str">
            <v>Técnico em Enfermagem - 18.464</v>
          </cell>
          <cell r="E55">
            <v>5799.66</v>
          </cell>
          <cell r="F55">
            <v>4665.05</v>
          </cell>
        </row>
        <row r="56">
          <cell r="C56" t="str">
            <v>MARIA CELIA DE SOUZA</v>
          </cell>
          <cell r="D56" t="str">
            <v>Enfermeiro - 18.464</v>
          </cell>
          <cell r="E56">
            <v>9771.3799999999992</v>
          </cell>
          <cell r="F56">
            <v>5729.25</v>
          </cell>
        </row>
        <row r="57">
          <cell r="C57" t="str">
            <v>MARIA CRISTINA BATISTA PINHEIRO</v>
          </cell>
          <cell r="D57" t="str">
            <v>Auxiliar de Enfermagem - QT - 18.464</v>
          </cell>
          <cell r="E57">
            <v>3686.15</v>
          </cell>
          <cell r="F57">
            <v>3321.36</v>
          </cell>
        </row>
        <row r="58">
          <cell r="C58" t="str">
            <v>MARIA DA CONCEICAO DOS SANTOS GONCALVES</v>
          </cell>
          <cell r="D58" t="str">
            <v>Auxiliar de Serviços Gerais - 18.464</v>
          </cell>
          <cell r="E58">
            <v>4323.58</v>
          </cell>
          <cell r="F58">
            <v>2783.17</v>
          </cell>
        </row>
        <row r="59">
          <cell r="C59" t="str">
            <v>MARIA DAS GRACAS BORGES</v>
          </cell>
          <cell r="D59" t="str">
            <v>Técnico em Enfermagem - 18.464</v>
          </cell>
          <cell r="E59">
            <v>5423.3</v>
          </cell>
          <cell r="F59">
            <v>2968.03</v>
          </cell>
        </row>
        <row r="60">
          <cell r="C60" t="str">
            <v>MARIA DAS GRACAS MENDONCA</v>
          </cell>
          <cell r="D60" t="str">
            <v>Auxiliar Técnico de Saúde - QT - 18.464</v>
          </cell>
          <cell r="E60">
            <v>5273.57</v>
          </cell>
          <cell r="F60">
            <v>4130.08</v>
          </cell>
        </row>
        <row r="61">
          <cell r="C61" t="str">
            <v>MARIA DO ROSARIO TEIXEIRA DE SOUZA</v>
          </cell>
          <cell r="D61" t="str">
            <v>Auxiliar de Enfermagem - QT - 18.464</v>
          </cell>
          <cell r="E61">
            <v>3796.13</v>
          </cell>
          <cell r="F61">
            <v>3250.43</v>
          </cell>
        </row>
        <row r="62">
          <cell r="C62" t="str">
            <v>MARIA INES BARBOSA</v>
          </cell>
          <cell r="D62" t="str">
            <v>Técnico em Enfermagem - 18.464</v>
          </cell>
          <cell r="E62">
            <v>3953.74</v>
          </cell>
          <cell r="F62">
            <v>3194.87</v>
          </cell>
        </row>
        <row r="63">
          <cell r="C63" t="str">
            <v>MARIA JOSE ABADIA GERMANO</v>
          </cell>
          <cell r="D63" t="str">
            <v>Auxiliar Técnico de Saúde - QT - 18.464</v>
          </cell>
          <cell r="E63">
            <v>4107.8100000000004</v>
          </cell>
          <cell r="F63">
            <v>2601.16</v>
          </cell>
        </row>
        <row r="64">
          <cell r="C64" t="str">
            <v>MARIA SUELY DA SILVA</v>
          </cell>
          <cell r="D64" t="str">
            <v>Auxiliar de Enfermagem - QT - 18.464</v>
          </cell>
          <cell r="E64">
            <v>4231.24</v>
          </cell>
          <cell r="F64">
            <v>3178.96</v>
          </cell>
        </row>
        <row r="65">
          <cell r="C65" t="str">
            <v>MARILENE FLEURY DE MOURA</v>
          </cell>
          <cell r="D65" t="str">
            <v>Farmacêutico - 18.464</v>
          </cell>
          <cell r="E65">
            <v>12020.51</v>
          </cell>
          <cell r="F65">
            <v>9219.8700000000008</v>
          </cell>
        </row>
        <row r="66">
          <cell r="C66" t="str">
            <v>MARILENE REZENDE BUENO GUILARDE</v>
          </cell>
          <cell r="D66" t="str">
            <v>Fonoaudiólogo - 18.464</v>
          </cell>
          <cell r="E66">
            <v>9203.2099999999991</v>
          </cell>
          <cell r="F66">
            <v>6470.91</v>
          </cell>
        </row>
        <row r="67">
          <cell r="C67" t="str">
            <v>MARINEZ VIEIRA DA SILVA MATOS</v>
          </cell>
          <cell r="D67" t="str">
            <v>Auxiliar de Enfermagem - QT - 18.464</v>
          </cell>
          <cell r="E67">
            <v>4048.4</v>
          </cell>
          <cell r="F67">
            <v>3250.09</v>
          </cell>
        </row>
        <row r="68">
          <cell r="C68" t="str">
            <v>MARLENE PAULO BISPO NUNES</v>
          </cell>
          <cell r="D68" t="str">
            <v>Técnico em Enfermagem - 18.464</v>
          </cell>
          <cell r="E68">
            <v>6273.66</v>
          </cell>
          <cell r="F68">
            <v>3046.94</v>
          </cell>
        </row>
        <row r="69">
          <cell r="C69" t="str">
            <v>MARLY RITA DE JESUS</v>
          </cell>
          <cell r="D69" t="str">
            <v>Auxiliar de Enfermagem - QT - 18.464</v>
          </cell>
          <cell r="E69">
            <v>3717.18</v>
          </cell>
          <cell r="F69">
            <v>2462.4699999999998</v>
          </cell>
        </row>
        <row r="70">
          <cell r="C70" t="str">
            <v>MIGUEL BEZERRA DOS SANTOS</v>
          </cell>
          <cell r="D70" t="str">
            <v>Auxiliar Técnico de Saúde - QT - 18.464</v>
          </cell>
          <cell r="E70">
            <v>4885.1499999999996</v>
          </cell>
          <cell r="F70">
            <v>2300.92</v>
          </cell>
        </row>
        <row r="71">
          <cell r="C71" t="str">
            <v>NELMA CARNEIRO</v>
          </cell>
          <cell r="D71" t="str">
            <v>Psicólogo - 18.464</v>
          </cell>
          <cell r="E71">
            <v>10542.76</v>
          </cell>
          <cell r="F71">
            <v>4339.7299999999996</v>
          </cell>
        </row>
        <row r="72">
          <cell r="C72" t="str">
            <v>NENRSOLINA DE MORAES</v>
          </cell>
          <cell r="D72" t="str">
            <v>Técnico em Enfermagem - 18.464</v>
          </cell>
          <cell r="E72">
            <v>7751.97</v>
          </cell>
          <cell r="F72">
            <v>6302.06</v>
          </cell>
        </row>
        <row r="73">
          <cell r="C73" t="str">
            <v>NERINEUSA DA COSTA E SILVA</v>
          </cell>
          <cell r="D73" t="str">
            <v>Técnico em Enfermagem - 18.464</v>
          </cell>
          <cell r="E73">
            <v>6759.25</v>
          </cell>
          <cell r="F73">
            <v>4438.6499999999996</v>
          </cell>
        </row>
        <row r="74">
          <cell r="C74" t="str">
            <v>NEUZILENE FERREIRA DA SILVA</v>
          </cell>
          <cell r="D74" t="str">
            <v>Técnico em Enfermagem - 18.464</v>
          </cell>
          <cell r="E74">
            <v>5968.41</v>
          </cell>
          <cell r="F74">
            <v>4751.87</v>
          </cell>
        </row>
        <row r="75">
          <cell r="C75" t="str">
            <v>NOELI FERREIRA GONCALVES</v>
          </cell>
          <cell r="D75" t="str">
            <v>Técnico em Enfermagem - 18.464</v>
          </cell>
          <cell r="E75">
            <v>8917.01</v>
          </cell>
          <cell r="F75">
            <v>7778.34</v>
          </cell>
        </row>
        <row r="76">
          <cell r="C76" t="str">
            <v>NOEMI DA SILVA OLIVEIRA SANTOS</v>
          </cell>
          <cell r="D76" t="str">
            <v>Auxiliar Técnico de Saúde - QT - 18.464</v>
          </cell>
          <cell r="E76">
            <v>5239.53</v>
          </cell>
          <cell r="F76">
            <v>2788.04</v>
          </cell>
        </row>
        <row r="77">
          <cell r="C77" t="str">
            <v>OLGA SUELY FIALHO SIDIAO</v>
          </cell>
          <cell r="D77" t="str">
            <v>Assistente Técnico de Saúde - 18.464</v>
          </cell>
          <cell r="E77">
            <v>6081.7</v>
          </cell>
          <cell r="F77">
            <v>2527.6</v>
          </cell>
        </row>
        <row r="78">
          <cell r="C78" t="str">
            <v>PATRICIA DRIELY DOMINGOS DOS SANTOS</v>
          </cell>
          <cell r="D78" t="str">
            <v>Técnico em Enfermagem - 18.464</v>
          </cell>
          <cell r="E78">
            <v>5762.8</v>
          </cell>
          <cell r="F78">
            <v>3075.63</v>
          </cell>
        </row>
        <row r="79">
          <cell r="C79" t="str">
            <v>PAULA CAMPOS SCHLITZER HAUSS</v>
          </cell>
          <cell r="D79" t="str">
            <v>Biomédico - 18.464</v>
          </cell>
          <cell r="E79">
            <v>9112.23</v>
          </cell>
          <cell r="F79">
            <v>6725.39</v>
          </cell>
        </row>
        <row r="80">
          <cell r="C80" t="str">
            <v>PAULO HENRIQUE DE OLIVEIRA</v>
          </cell>
          <cell r="D80" t="str">
            <v>Técnico em Enfermagem - 18.464</v>
          </cell>
          <cell r="E80">
            <v>5156.99</v>
          </cell>
          <cell r="F80">
            <v>2856.7</v>
          </cell>
        </row>
        <row r="81">
          <cell r="C81" t="str">
            <v>PEDRO SEBASTIAO RODRIGUES</v>
          </cell>
          <cell r="D81" t="str">
            <v>Médico - 18.464</v>
          </cell>
          <cell r="E81">
            <v>18834.150000000001</v>
          </cell>
          <cell r="F81">
            <v>13655.04</v>
          </cell>
        </row>
        <row r="82">
          <cell r="C82" t="str">
            <v>RIANE VINICIUS MARTINS FREITAS</v>
          </cell>
          <cell r="D82" t="str">
            <v>Médico - 18.464</v>
          </cell>
          <cell r="E82">
            <v>11703.04</v>
          </cell>
          <cell r="F82">
            <v>6543.63</v>
          </cell>
        </row>
        <row r="83">
          <cell r="C83" t="str">
            <v>ROSAILDES DIAS DA HORA</v>
          </cell>
          <cell r="D83" t="str">
            <v>Auxiliar de Enfermagem - QT - 18.464</v>
          </cell>
          <cell r="E83">
            <v>4008.93</v>
          </cell>
          <cell r="F83">
            <v>2917.65</v>
          </cell>
        </row>
        <row r="84">
          <cell r="C84" t="str">
            <v>ROSANE FELICIANA RODRIGUES</v>
          </cell>
          <cell r="D84" t="str">
            <v>Auxiliar de Enfermagem - QT - 18.464</v>
          </cell>
          <cell r="E84">
            <v>3500.9</v>
          </cell>
          <cell r="F84">
            <v>2635.49</v>
          </cell>
        </row>
        <row r="85">
          <cell r="C85" t="str">
            <v>ROSICLEIA DE VLIEGER</v>
          </cell>
          <cell r="D85" t="str">
            <v>Médico - PGYN</v>
          </cell>
          <cell r="E85">
            <v>4595.13</v>
          </cell>
          <cell r="F85">
            <v>3797.33</v>
          </cell>
        </row>
        <row r="86">
          <cell r="C86" t="str">
            <v>SANDRA ROCHA DOS SANTOS</v>
          </cell>
          <cell r="D86" t="str">
            <v>Técnico em Enfermagem - 18.464</v>
          </cell>
          <cell r="E86">
            <v>5725.03</v>
          </cell>
          <cell r="F86">
            <v>4884.38</v>
          </cell>
        </row>
        <row r="87">
          <cell r="C87" t="str">
            <v>SANDRA TELLES REIS BARBOSA</v>
          </cell>
          <cell r="D87" t="str">
            <v>Auxiliar de Enfermagem - QT - 18.464</v>
          </cell>
          <cell r="E87">
            <v>3969.45</v>
          </cell>
          <cell r="F87">
            <v>3355.28</v>
          </cell>
        </row>
        <row r="88">
          <cell r="C88" t="str">
            <v>SEBASTIAO MARTINS SILVA</v>
          </cell>
          <cell r="D88" t="str">
            <v>Técnico em Laboratório - 18.464</v>
          </cell>
          <cell r="E88">
            <v>7059.59</v>
          </cell>
          <cell r="F88">
            <v>4184.05</v>
          </cell>
        </row>
        <row r="89">
          <cell r="C89" t="str">
            <v>SHEYLLA RODRIGUES DOS SANTOS TINOCO</v>
          </cell>
          <cell r="D89" t="str">
            <v>Técnico em Enfermagem - 18.464</v>
          </cell>
          <cell r="E89">
            <v>5613.67</v>
          </cell>
          <cell r="F89">
            <v>4718.07</v>
          </cell>
        </row>
        <row r="90">
          <cell r="C90" t="str">
            <v>SOLANGE MARIA MEDEIROS</v>
          </cell>
          <cell r="D90" t="str">
            <v>Técnico em Enfermagem - 18.464</v>
          </cell>
          <cell r="E90">
            <v>6151.59</v>
          </cell>
          <cell r="F90">
            <v>4535.76</v>
          </cell>
        </row>
        <row r="91">
          <cell r="C91" t="str">
            <v>SUELIA APARECIDA CASTILHO E SOUSA</v>
          </cell>
          <cell r="D91" t="str">
            <v>Auxiliar de Enfermagem - QT - 18.464</v>
          </cell>
          <cell r="E91">
            <v>4671.59</v>
          </cell>
          <cell r="F91">
            <v>3328.36</v>
          </cell>
        </row>
        <row r="92">
          <cell r="C92" t="str">
            <v>TEREZINHA FATIMA DE OLIVEIRA</v>
          </cell>
          <cell r="D92" t="str">
            <v>Auxiliar de Enfermagem - QT - 18.464</v>
          </cell>
          <cell r="E92">
            <v>7952.36</v>
          </cell>
          <cell r="F92">
            <v>6801.16</v>
          </cell>
        </row>
        <row r="93">
          <cell r="C93" t="str">
            <v>URUBATAO SILVERIO DE FARIA</v>
          </cell>
          <cell r="D93" t="str">
            <v>Auxiliar de Enfermagem - QT - 18.464</v>
          </cell>
          <cell r="E93">
            <v>5393.95</v>
          </cell>
          <cell r="F93">
            <v>3983.78</v>
          </cell>
        </row>
        <row r="94">
          <cell r="C94" t="str">
            <v>VALQUIRIA REGINA TEIXEIRA DE FARIA</v>
          </cell>
          <cell r="D94" t="str">
            <v>Auxiliar de Enfermagem - QT - 18.464</v>
          </cell>
          <cell r="E94">
            <v>3687.27</v>
          </cell>
          <cell r="F94">
            <v>2497.2800000000002</v>
          </cell>
        </row>
        <row r="95">
          <cell r="C95" t="str">
            <v>VIVIANE FERRO DA SILVA</v>
          </cell>
          <cell r="D95" t="str">
            <v>Psicólogo - 18.464</v>
          </cell>
          <cell r="E95">
            <v>9520.26</v>
          </cell>
          <cell r="F95">
            <v>6371.12</v>
          </cell>
        </row>
        <row r="96">
          <cell r="C96" t="str">
            <v>WALTER CRUVINEL SABINO</v>
          </cell>
          <cell r="D96" t="str">
            <v>Auxiliar de Serviços Gerais - 18.464</v>
          </cell>
          <cell r="E96">
            <v>5906.49</v>
          </cell>
          <cell r="F96">
            <v>3664.46</v>
          </cell>
        </row>
        <row r="97">
          <cell r="C97" t="str">
            <v>WANIA MENDES DOS SANTOS</v>
          </cell>
          <cell r="D97" t="str">
            <v>Técnico em Enfermagem - 18.464</v>
          </cell>
          <cell r="E97">
            <v>3599.15</v>
          </cell>
          <cell r="F97">
            <v>2330.06</v>
          </cell>
        </row>
        <row r="98">
          <cell r="C98" t="str">
            <v>WASHINGTON RODRIGUES GONTIJO</v>
          </cell>
          <cell r="D98" t="str">
            <v>Auxiliar de Serviços Gerais - 18.464</v>
          </cell>
          <cell r="E98">
            <v>3974.42</v>
          </cell>
          <cell r="F98">
            <v>3328.37</v>
          </cell>
        </row>
        <row r="99">
          <cell r="C99" t="str">
            <v>WELLINGTON FERNANDO RODRIGUES FARIA</v>
          </cell>
          <cell r="D99" t="str">
            <v>Auxiliar Técnico de Saúde - QT - 18.464</v>
          </cell>
          <cell r="E99">
            <v>3507.72</v>
          </cell>
          <cell r="F99">
            <v>2559.9899999999998</v>
          </cell>
        </row>
        <row r="100">
          <cell r="C100" t="str">
            <v>WILLIAM BARBOSA FILHO</v>
          </cell>
          <cell r="D100" t="str">
            <v>Médico - 18.464</v>
          </cell>
          <cell r="E100">
            <v>13502.34</v>
          </cell>
          <cell r="F100">
            <v>9659.99</v>
          </cell>
        </row>
        <row r="101">
          <cell r="C101" t="str">
            <v>WILSON MORAES ARANTES</v>
          </cell>
          <cell r="D101" t="str">
            <v>Médico - 18.464</v>
          </cell>
          <cell r="E101">
            <v>18867.03</v>
          </cell>
          <cell r="F101">
            <v>15614.81</v>
          </cell>
        </row>
        <row r="102">
          <cell r="C102" t="str">
            <v>ZENILDE MARTINS MARINHO</v>
          </cell>
          <cell r="D102" t="str">
            <v>Técnico em Enfermagem - 18.464</v>
          </cell>
          <cell r="E102">
            <v>6079.37</v>
          </cell>
          <cell r="F102">
            <v>3820.5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sesmt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diretoriatecnica.mns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nir.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predial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F13" zoomScale="80" zoomScaleNormal="80" zoomScaleSheetLayoutView="80" workbookViewId="0">
      <selection activeCell="K32" sqref="K32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67</v>
      </c>
    </row>
    <row r="8" spans="1:18" ht="7.5" customHeight="1"/>
    <row r="9" spans="1:18" ht="15">
      <c r="A9" s="5" t="s">
        <v>2</v>
      </c>
      <c r="B9" s="6">
        <v>45383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22</v>
      </c>
      <c r="H12" s="11" t="s">
        <v>59</v>
      </c>
      <c r="I12" s="22" t="s">
        <v>14</v>
      </c>
      <c r="J12" s="30">
        <f>VLOOKUP($A12,[1]Sheet!$B$1:$Q$248,8,FALSE)</f>
        <v>0</v>
      </c>
      <c r="K12" s="30">
        <f>VLOOKUP($A12,[1]Sheet!$B$1:$Q$248,11,FALSE)</f>
        <v>0</v>
      </c>
      <c r="L12" s="30">
        <f>VLOOKUP($A12,[1]Sheet!$B$1:$Q$248,13,FALSE)</f>
        <v>6978.64</v>
      </c>
      <c r="M12" s="30">
        <f>VLOOKUP($A12,[1]Sheet!$B$1:$Q$248,14,FALSE)</f>
        <v>0</v>
      </c>
      <c r="N12" s="30">
        <f>J12+K12+L12-M12</f>
        <v>6978.64</v>
      </c>
    </row>
    <row r="13" spans="1:18" s="17" customFormat="1" ht="15">
      <c r="A13" s="12" t="s">
        <v>70</v>
      </c>
      <c r="B13" s="13"/>
      <c r="C13" s="13"/>
      <c r="D13" s="13"/>
      <c r="E13" s="14"/>
      <c r="F13" s="18"/>
      <c r="G13" s="16" t="s">
        <v>16</v>
      </c>
      <c r="H13" s="11" t="s">
        <v>59</v>
      </c>
      <c r="I13" s="31" t="s">
        <v>47</v>
      </c>
      <c r="J13" s="30">
        <f>VLOOKUP($A13,[1]Sheet!$B$1:$Q$248,8,FALSE)</f>
        <v>6260.7</v>
      </c>
      <c r="K13" s="30">
        <f>VLOOKUP($A13,[1]Sheet!$B$1:$Q$248,11,FALSE)</f>
        <v>1467.35</v>
      </c>
      <c r="L13" s="30">
        <f>VLOOKUP($A13,[1]Sheet!$B$1:$Q$248,13,FALSE)-J13-K13</f>
        <v>5282.4700000000012</v>
      </c>
      <c r="M13" s="30">
        <f>VLOOKUP($A13,[1]Sheet!$B$1:$Q$248,14,FALSE)-12698.01</f>
        <v>312.51000000000022</v>
      </c>
      <c r="N13" s="30">
        <f t="shared" ref="N13:N14" si="0">J13+K13+L13-M13</f>
        <v>12698.01</v>
      </c>
    </row>
    <row r="14" spans="1:18" s="17" customFormat="1">
      <c r="A14" s="12" t="s">
        <v>63</v>
      </c>
      <c r="B14" s="13"/>
      <c r="C14" s="13"/>
      <c r="D14" s="13"/>
      <c r="E14" s="14"/>
      <c r="F14" s="18"/>
      <c r="G14" s="16" t="s">
        <v>23</v>
      </c>
      <c r="H14" s="11" t="s">
        <v>59</v>
      </c>
      <c r="I14" s="22" t="s">
        <v>24</v>
      </c>
      <c r="J14" s="30">
        <f>VLOOKUP($A14,[1]Sheet!$B$1:$Q$248,8,FALSE)</f>
        <v>30298.04</v>
      </c>
      <c r="K14" s="30">
        <f>VLOOKUP($A14,[1]Sheet!$B$1:$Q$248,11,FALSE)</f>
        <v>6301.31</v>
      </c>
      <c r="L14" s="30">
        <f>VLOOKUP($A14,[1]Sheet!$B$1:$Q$248,13,FALSE)-J14-K14</f>
        <v>33223.890000000007</v>
      </c>
      <c r="M14" s="30">
        <f>VLOOKUP($A14,[1]Sheet!$B$1:$Q$248,14,FALSE)-58032.35</f>
        <v>11790.890000000007</v>
      </c>
      <c r="N14" s="30">
        <f t="shared" si="0"/>
        <v>58032.35</v>
      </c>
    </row>
    <row r="15" spans="1:18" s="17" customFormat="1" ht="15">
      <c r="A15" s="12" t="s">
        <v>75</v>
      </c>
      <c r="B15" s="13"/>
      <c r="C15" s="13"/>
      <c r="D15" s="13"/>
      <c r="E15" s="14"/>
      <c r="F15" s="34" t="s">
        <v>73</v>
      </c>
      <c r="G15" s="16" t="s">
        <v>74</v>
      </c>
      <c r="H15" s="11" t="s">
        <v>59</v>
      </c>
      <c r="I15" s="31" t="s">
        <v>69</v>
      </c>
      <c r="J15" s="30">
        <v>0</v>
      </c>
      <c r="K15" s="30">
        <v>0</v>
      </c>
      <c r="L15" s="30">
        <v>18000</v>
      </c>
      <c r="M15" s="30">
        <v>1107</v>
      </c>
      <c r="N15" s="30">
        <v>16893</v>
      </c>
    </row>
    <row r="16" spans="1:18" s="17" customFormat="1">
      <c r="A16" s="12" t="s">
        <v>25</v>
      </c>
      <c r="B16" s="13"/>
      <c r="C16" s="13"/>
      <c r="D16" s="13"/>
      <c r="E16" s="14"/>
      <c r="F16" s="15"/>
      <c r="G16" s="16" t="s">
        <v>26</v>
      </c>
      <c r="H16" s="11" t="s">
        <v>59</v>
      </c>
      <c r="I16" s="22" t="s">
        <v>27</v>
      </c>
      <c r="J16" s="30">
        <f>VLOOKUP($A16,[1]Sheet!$B$1:$Q$248,8,FALSE)</f>
        <v>0</v>
      </c>
      <c r="K16" s="30">
        <f>VLOOKUP($A16,[1]Sheet!$B$1:$Q$248,11,FALSE)</f>
        <v>0</v>
      </c>
      <c r="L16" s="30">
        <f>VLOOKUP($A16,[1]Sheet!$B$1:$Q$248,13,FALSE)</f>
        <v>4766.37</v>
      </c>
      <c r="M16" s="30">
        <f>VLOOKUP($A16,[1]Sheet!$B$1:$Q$248,14,FALSE)</f>
        <v>560.95000000000005</v>
      </c>
      <c r="N16" s="30">
        <f t="shared" ref="N16:N32" si="1">J16+K16+L16-M16</f>
        <v>4205.42</v>
      </c>
    </row>
    <row r="17" spans="1:14" s="17" customFormat="1">
      <c r="A17" s="12" t="s">
        <v>65</v>
      </c>
      <c r="B17" s="13"/>
      <c r="C17" s="13"/>
      <c r="D17" s="13"/>
      <c r="E17" s="14"/>
      <c r="F17" s="15"/>
      <c r="G17" s="16" t="s">
        <v>79</v>
      </c>
      <c r="H17" s="11" t="s">
        <v>59</v>
      </c>
      <c r="I17" s="22" t="s">
        <v>41</v>
      </c>
      <c r="J17" s="30">
        <f>VLOOKUP($A17,[1]Sheet!$B$1:$Q$248,8,FALSE)</f>
        <v>0</v>
      </c>
      <c r="K17" s="30">
        <f>VLOOKUP($A17,[1]Sheet!$B$1:$Q$248,11,FALSE)</f>
        <v>0</v>
      </c>
      <c r="L17" s="30">
        <f>VLOOKUP($A17,[1]Sheet!$B$1:$Q$248,13,FALSE)</f>
        <v>5179.24</v>
      </c>
      <c r="M17" s="30">
        <f>VLOOKUP($A17,[1]Sheet!$B$1:$Q$248,14,FALSE)</f>
        <v>1641.35</v>
      </c>
      <c r="N17" s="30">
        <f t="shared" si="1"/>
        <v>3537.89</v>
      </c>
    </row>
    <row r="18" spans="1:14" s="17" customFormat="1" ht="15">
      <c r="A18" s="12" t="s">
        <v>64</v>
      </c>
      <c r="B18" s="13"/>
      <c r="C18" s="13"/>
      <c r="D18" s="13"/>
      <c r="E18" s="14"/>
      <c r="F18" s="15"/>
      <c r="G18" s="16" t="s">
        <v>28</v>
      </c>
      <c r="H18" s="11" t="s">
        <v>59</v>
      </c>
      <c r="I18" s="31" t="s">
        <v>49</v>
      </c>
      <c r="J18" s="30">
        <f>VLOOKUP($A18,[1]Sheet!$B$1:$Q$248,8,FALSE)</f>
        <v>0</v>
      </c>
      <c r="K18" s="30">
        <f>VLOOKUP($A18,[1]Sheet!$B$1:$Q$248,11,FALSE)</f>
        <v>0</v>
      </c>
      <c r="L18" s="30">
        <f>VLOOKUP($A18,[1]Sheet!$B$1:$Q$248,13,FALSE)</f>
        <v>2877.46</v>
      </c>
      <c r="M18" s="30">
        <f>VLOOKUP($A18,[1]Sheet!$B$1:$Q$248,14,FALSE)</f>
        <v>347.53</v>
      </c>
      <c r="N18" s="30">
        <f t="shared" si="1"/>
        <v>2529.9300000000003</v>
      </c>
    </row>
    <row r="19" spans="1:14" s="17" customFormat="1" ht="15">
      <c r="A19" s="12" t="s">
        <v>76</v>
      </c>
      <c r="B19" s="13"/>
      <c r="C19" s="13"/>
      <c r="D19" s="13"/>
      <c r="E19" s="14"/>
      <c r="F19" s="15"/>
      <c r="G19" s="16" t="s">
        <v>17</v>
      </c>
      <c r="H19" s="11" t="s">
        <v>59</v>
      </c>
      <c r="I19" s="31" t="s">
        <v>50</v>
      </c>
      <c r="J19" s="30">
        <f>VLOOKUP($A19,[1]Sheet!$B$1:$Q$248,8,FALSE)</f>
        <v>0</v>
      </c>
      <c r="K19" s="30">
        <f>VLOOKUP($A19,[1]Sheet!$B$1:$Q$248,11,FALSE)</f>
        <v>0</v>
      </c>
      <c r="L19" s="30">
        <f>VLOOKUP($A19,[1]Sheet!$B$1:$Q$248,13,FALSE)</f>
        <v>3508.84</v>
      </c>
      <c r="M19" s="30">
        <f>VLOOKUP($A19,[1]Sheet!$B$1:$Q$248,14,FALSE)</f>
        <v>317.29000000000002</v>
      </c>
      <c r="N19" s="30">
        <f t="shared" si="1"/>
        <v>3191.55</v>
      </c>
    </row>
    <row r="20" spans="1:14" s="17" customFormat="1" ht="15">
      <c r="A20" s="12" t="s">
        <v>80</v>
      </c>
      <c r="B20" s="13"/>
      <c r="C20" s="13"/>
      <c r="D20" s="13"/>
      <c r="E20" s="14"/>
      <c r="F20" s="18"/>
      <c r="G20" s="16" t="s">
        <v>81</v>
      </c>
      <c r="H20" s="11" t="s">
        <v>59</v>
      </c>
      <c r="I20" s="31" t="s">
        <v>48</v>
      </c>
      <c r="J20" s="30">
        <f>VLOOKUP($A20,[1]Sheet!$B$1:$Q$248,8,FALSE)</f>
        <v>0</v>
      </c>
      <c r="K20" s="30">
        <f>VLOOKUP($A20,[1]Sheet!$B$1:$Q$248,11,FALSE)</f>
        <v>0</v>
      </c>
      <c r="L20" s="30">
        <f>VLOOKUP($A20,[1]Sheet!$B$1:$Q$248,13,FALSE)</f>
        <v>5442.27</v>
      </c>
      <c r="M20" s="30">
        <f>VLOOKUP($A20,[1]Sheet!$B$1:$Q$248,14,FALSE)</f>
        <v>684.12</v>
      </c>
      <c r="N20" s="30">
        <f t="shared" si="1"/>
        <v>4758.1500000000005</v>
      </c>
    </row>
    <row r="21" spans="1:14" s="17" customFormat="1" ht="15">
      <c r="A21" s="12" t="s">
        <v>45</v>
      </c>
      <c r="B21" s="13"/>
      <c r="C21" s="13"/>
      <c r="D21" s="13"/>
      <c r="E21" s="14"/>
      <c r="F21" s="18"/>
      <c r="G21" s="16" t="s">
        <v>82</v>
      </c>
      <c r="H21" s="11" t="s">
        <v>59</v>
      </c>
      <c r="I21" s="31" t="s">
        <v>51</v>
      </c>
      <c r="J21" s="30">
        <f>VLOOKUP($A21,[1]Sheet!$B$1:$Q$248,8,FALSE)</f>
        <v>0</v>
      </c>
      <c r="K21" s="30">
        <f>VLOOKUP($A21,[1]Sheet!$B$1:$Q$248,11,FALSE)</f>
        <v>0</v>
      </c>
      <c r="L21" s="30">
        <f>VLOOKUP($A21,[1]Sheet!$B$1:$Q$248,13,FALSE)</f>
        <v>4949.47</v>
      </c>
      <c r="M21" s="30">
        <f>VLOOKUP($A21,[1]Sheet!$B$1:$Q$248,14,FALSE)</f>
        <v>542</v>
      </c>
      <c r="N21" s="30">
        <f t="shared" si="1"/>
        <v>4407.47</v>
      </c>
    </row>
    <row r="22" spans="1:14" s="17" customFormat="1">
      <c r="A22" s="12" t="s">
        <v>68</v>
      </c>
      <c r="B22" s="13"/>
      <c r="C22" s="13"/>
      <c r="D22" s="13"/>
      <c r="E22" s="14"/>
      <c r="F22" s="18"/>
      <c r="G22" s="16" t="s">
        <v>29</v>
      </c>
      <c r="H22" s="11" t="s">
        <v>59</v>
      </c>
      <c r="I22" s="22" t="s">
        <v>32</v>
      </c>
      <c r="J22" s="30">
        <f>VLOOKUP($A22,[1]Sheet!$B$1:$Q$248,8,FALSE)</f>
        <v>0</v>
      </c>
      <c r="K22" s="30">
        <f>VLOOKUP($A22,[1]Sheet!$B$1:$Q$248,11,FALSE)</f>
        <v>0</v>
      </c>
      <c r="L22" s="30">
        <f>VLOOKUP($A22,[1]Sheet!$B$1:$Q$248,13,FALSE)</f>
        <v>8333.33</v>
      </c>
      <c r="M22" s="30">
        <f>VLOOKUP($A22,[1]Sheet!$B$1:$Q$248,14,FALSE)</f>
        <v>2069.11</v>
      </c>
      <c r="N22" s="30">
        <f t="shared" si="1"/>
        <v>6264.2199999999993</v>
      </c>
    </row>
    <row r="23" spans="1:14" s="17" customFormat="1">
      <c r="A23" s="12" t="s">
        <v>62</v>
      </c>
      <c r="B23" s="13"/>
      <c r="C23" s="13"/>
      <c r="D23" s="13"/>
      <c r="E23" s="14"/>
      <c r="F23" s="15"/>
      <c r="G23" s="32" t="s">
        <v>42</v>
      </c>
      <c r="H23" s="11" t="s">
        <v>59</v>
      </c>
      <c r="I23" s="22" t="s">
        <v>43</v>
      </c>
      <c r="J23" s="30">
        <f>VLOOKUP($A23,[1]Sheet!$B$1:$Q$248,8,FALSE)</f>
        <v>0</v>
      </c>
      <c r="K23" s="30">
        <f>VLOOKUP($A23,[1]Sheet!$B$1:$Q$248,11,FALSE)</f>
        <v>0</v>
      </c>
      <c r="L23" s="30">
        <f>VLOOKUP($A23,[1]Sheet!$B$1:$Q$248,13,FALSE)</f>
        <v>5224.83</v>
      </c>
      <c r="M23" s="30">
        <f>VLOOKUP($A23,[1]Sheet!$B$1:$Q$248,14,FALSE)</f>
        <v>853.97</v>
      </c>
      <c r="N23" s="30">
        <f t="shared" si="1"/>
        <v>4370.8599999999997</v>
      </c>
    </row>
    <row r="24" spans="1:14" s="17" customFormat="1" ht="15">
      <c r="A24" s="12" t="s">
        <v>36</v>
      </c>
      <c r="B24" s="13"/>
      <c r="C24" s="13"/>
      <c r="D24" s="13"/>
      <c r="E24" s="14"/>
      <c r="F24" s="15"/>
      <c r="G24" s="32" t="s">
        <v>35</v>
      </c>
      <c r="H24" s="11" t="s">
        <v>59</v>
      </c>
      <c r="I24" s="31" t="s">
        <v>52</v>
      </c>
      <c r="J24" s="30">
        <f>VLOOKUP($A24,[1]Sheet!$B$1:$Q$248,8,FALSE)</f>
        <v>0</v>
      </c>
      <c r="K24" s="30">
        <f>VLOOKUP($A24,[1]Sheet!$B$1:$Q$248,11,FALSE)</f>
        <v>0</v>
      </c>
      <c r="L24" s="30">
        <f>VLOOKUP($A24,[1]Sheet!$B$1:$Q$248,13,FALSE)</f>
        <v>5327.68</v>
      </c>
      <c r="M24" s="30">
        <f>VLOOKUP($A24,[1]Sheet!$B$1:$Q$248,14,FALSE)</f>
        <v>888.27</v>
      </c>
      <c r="N24" s="30">
        <f t="shared" si="1"/>
        <v>4439.41</v>
      </c>
    </row>
    <row r="25" spans="1:14" s="17" customFormat="1" ht="13.5" customHeight="1">
      <c r="A25" s="12" t="s">
        <v>66</v>
      </c>
      <c r="B25" s="13"/>
      <c r="C25" s="13"/>
      <c r="D25" s="13"/>
      <c r="E25" s="14"/>
      <c r="F25" s="18"/>
      <c r="G25" s="16" t="s">
        <v>46</v>
      </c>
      <c r="H25" s="11" t="s">
        <v>59</v>
      </c>
      <c r="I25" s="31" t="s">
        <v>53</v>
      </c>
      <c r="J25" s="30">
        <f>VLOOKUP($A25,[1]Sheet!$B$1:$Q$248,8,FALSE)</f>
        <v>0</v>
      </c>
      <c r="K25" s="30">
        <f>VLOOKUP($A25,[1]Sheet!$B$1:$Q$248,11,FALSE)</f>
        <v>0</v>
      </c>
      <c r="L25" s="30">
        <f>VLOOKUP($A25,[1]Sheet!$B$1:$Q$248,13,FALSE)</f>
        <v>4882.01</v>
      </c>
      <c r="M25" s="30">
        <f>VLOOKUP($A25,[1]Sheet!$B$1:$Q$248,14,FALSE)</f>
        <v>810.89</v>
      </c>
      <c r="N25" s="30">
        <f t="shared" si="1"/>
        <v>4071.1200000000003</v>
      </c>
    </row>
    <row r="26" spans="1:14" s="17" customFormat="1">
      <c r="A26" s="12" t="s">
        <v>37</v>
      </c>
      <c r="B26" s="13"/>
      <c r="C26" s="13"/>
      <c r="D26" s="13"/>
      <c r="E26" s="14"/>
      <c r="F26" s="15"/>
      <c r="G26" s="16" t="s">
        <v>30</v>
      </c>
      <c r="H26" s="11" t="s">
        <v>59</v>
      </c>
      <c r="I26" s="22" t="s">
        <v>40</v>
      </c>
      <c r="J26" s="30">
        <f>VLOOKUP($A26,[1]Sheet!$B$1:$Q$248,8,FALSE)</f>
        <v>0</v>
      </c>
      <c r="K26" s="30">
        <f>VLOOKUP($A26,[1]Sheet!$B$1:$Q$248,11,FALSE)</f>
        <v>0</v>
      </c>
      <c r="L26" s="30">
        <f>VLOOKUP($A26,[1]Sheet!$B$1:$Q$248,13,FALSE)</f>
        <v>5550.22</v>
      </c>
      <c r="M26" s="30">
        <f>VLOOKUP($A26,[1]Sheet!$B$1:$Q$248,14,FALSE)</f>
        <v>1010.15</v>
      </c>
      <c r="N26" s="30">
        <f t="shared" si="1"/>
        <v>4540.0700000000006</v>
      </c>
    </row>
    <row r="27" spans="1:14" s="17" customFormat="1" ht="15">
      <c r="A27" s="12" t="s">
        <v>33</v>
      </c>
      <c r="B27" s="13"/>
      <c r="C27" s="13"/>
      <c r="D27" s="13"/>
      <c r="E27" s="14"/>
      <c r="F27" s="15"/>
      <c r="G27" s="16" t="s">
        <v>77</v>
      </c>
      <c r="H27" s="11" t="s">
        <v>59</v>
      </c>
      <c r="I27" s="31" t="s">
        <v>54</v>
      </c>
      <c r="J27" s="30">
        <f>VLOOKUP($A27,[1]Sheet!$B$1:$Q$248,8,FALSE)</f>
        <v>0</v>
      </c>
      <c r="K27" s="30">
        <f>VLOOKUP($A27,[1]Sheet!$B$1:$Q$248,11,FALSE)</f>
        <v>0</v>
      </c>
      <c r="L27" s="30">
        <f>VLOOKUP($A27,[1]Sheet!$B$1:$Q$248,13,FALSE)</f>
        <v>5768.39</v>
      </c>
      <c r="M27" s="30">
        <f>VLOOKUP($A27,[1]Sheet!$B$1:$Q$248,14,FALSE)</f>
        <v>877.03</v>
      </c>
      <c r="N27" s="30">
        <f t="shared" si="1"/>
        <v>4891.3600000000006</v>
      </c>
    </row>
    <row r="28" spans="1:14" s="29" customFormat="1" ht="15">
      <c r="A28" s="23" t="s">
        <v>61</v>
      </c>
      <c r="B28" s="24"/>
      <c r="C28" s="24"/>
      <c r="D28" s="24"/>
      <c r="E28" s="25"/>
      <c r="F28" s="26"/>
      <c r="G28" s="27" t="s">
        <v>60</v>
      </c>
      <c r="H28" s="28" t="s">
        <v>59</v>
      </c>
      <c r="I28" s="31" t="s">
        <v>55</v>
      </c>
      <c r="J28" s="30">
        <v>0</v>
      </c>
      <c r="K28" s="30">
        <v>0</v>
      </c>
      <c r="L28" s="30">
        <f>VLOOKUP($A28,'[2]04_2024'!$C$7:$F$102,3,FALSE)</f>
        <v>9520.26</v>
      </c>
      <c r="M28" s="30">
        <f>L28-N28</f>
        <v>3149.1400000000003</v>
      </c>
      <c r="N28" s="30">
        <f>VLOOKUP($A28,'[2]04_2024'!$C$7:$F$102,4,FALSE)</f>
        <v>6371.12</v>
      </c>
    </row>
    <row r="29" spans="1:14" s="17" customFormat="1" ht="15">
      <c r="A29" s="12" t="s">
        <v>34</v>
      </c>
      <c r="B29" s="13"/>
      <c r="C29" s="13"/>
      <c r="D29" s="13"/>
      <c r="E29" s="14"/>
      <c r="F29" s="15"/>
      <c r="G29" s="16" t="s">
        <v>78</v>
      </c>
      <c r="H29" s="11" t="s">
        <v>59</v>
      </c>
      <c r="I29" s="31" t="s">
        <v>56</v>
      </c>
      <c r="J29" s="30">
        <f>VLOOKUP($A29,[1]Sheet!$B$1:$Q$248,8,FALSE)</f>
        <v>0</v>
      </c>
      <c r="K29" s="30">
        <f>VLOOKUP($A29,[1]Sheet!$B$1:$Q$248,11,FALSE)</f>
        <v>0</v>
      </c>
      <c r="L29" s="30">
        <f>VLOOKUP($A29,[1]Sheet!$B$1:$Q$248,13,FALSE)</f>
        <v>4839.54</v>
      </c>
      <c r="M29" s="30">
        <f>VLOOKUP($A29,[1]Sheet!$B$1:$Q$248,14,FALSE)</f>
        <v>725.48</v>
      </c>
      <c r="N29" s="30">
        <f t="shared" si="1"/>
        <v>4114.0599999999995</v>
      </c>
    </row>
    <row r="30" spans="1:14" s="17" customFormat="1">
      <c r="A30" s="12" t="s">
        <v>38</v>
      </c>
      <c r="B30" s="13"/>
      <c r="C30" s="13"/>
      <c r="D30" s="13"/>
      <c r="E30" s="14"/>
      <c r="F30" s="18"/>
      <c r="G30" s="16" t="s">
        <v>31</v>
      </c>
      <c r="H30" s="11" t="s">
        <v>59</v>
      </c>
      <c r="I30" s="22" t="s">
        <v>39</v>
      </c>
      <c r="J30" s="30">
        <v>0</v>
      </c>
      <c r="K30" s="30">
        <v>0</v>
      </c>
      <c r="L30" s="30">
        <f>VLOOKUP($A30,'[2]04_2024'!$C$7:$F$102,3,FALSE)</f>
        <v>9112.23</v>
      </c>
      <c r="M30" s="30">
        <f>L30-N30</f>
        <v>2386.8399999999992</v>
      </c>
      <c r="N30" s="30">
        <f>VLOOKUP($A30,'[2]04_2024'!$C$7:$F$102,4,FALSE)</f>
        <v>6725.39</v>
      </c>
    </row>
    <row r="31" spans="1:14" s="17" customFormat="1" ht="15">
      <c r="A31" s="12" t="s">
        <v>83</v>
      </c>
      <c r="B31" s="13"/>
      <c r="C31" s="13"/>
      <c r="D31" s="13"/>
      <c r="E31" s="14"/>
      <c r="F31" s="18"/>
      <c r="G31" s="16" t="s">
        <v>44</v>
      </c>
      <c r="H31" s="11" t="s">
        <v>59</v>
      </c>
      <c r="I31" s="33" t="s">
        <v>57</v>
      </c>
      <c r="J31" s="30">
        <f>VLOOKUP($A31,[1]Sheet!$B$1:$Q$248,8,FALSE)</f>
        <v>0</v>
      </c>
      <c r="K31" s="30">
        <f>VLOOKUP($A31,[1]Sheet!$B$1:$Q$248,11,FALSE)</f>
        <v>0</v>
      </c>
      <c r="L31" s="30">
        <f>VLOOKUP($A31,[1]Sheet!$B$1:$Q$248,13,FALSE)</f>
        <v>4880.41</v>
      </c>
      <c r="M31" s="30">
        <f>VLOOKUP($A31,[1]Sheet!$B$1:$Q$248,14,FALSE)</f>
        <v>600.49</v>
      </c>
      <c r="N31" s="30">
        <f t="shared" si="1"/>
        <v>4279.92</v>
      </c>
    </row>
    <row r="32" spans="1:14" s="17" customFormat="1" ht="15">
      <c r="A32" s="12" t="s">
        <v>25</v>
      </c>
      <c r="B32" s="13"/>
      <c r="C32" s="13"/>
      <c r="D32" s="13"/>
      <c r="E32" s="14"/>
      <c r="F32" s="18"/>
      <c r="G32" s="16" t="s">
        <v>15</v>
      </c>
      <c r="H32" s="11" t="s">
        <v>59</v>
      </c>
      <c r="I32" s="33" t="s">
        <v>58</v>
      </c>
      <c r="J32" s="30">
        <f>VLOOKUP($A32,[1]Sheet!$B$1:$Q$248,8,FALSE)</f>
        <v>0</v>
      </c>
      <c r="K32" s="30">
        <f>VLOOKUP($A32,[1]Sheet!$B$1:$Q$248,11,FALSE)</f>
        <v>0</v>
      </c>
      <c r="L32" s="30">
        <f>VLOOKUP($A32,[1]Sheet!$B$1:$Q$248,13,FALSE)</f>
        <v>4766.37</v>
      </c>
      <c r="M32" s="30">
        <f>VLOOKUP($A32,[1]Sheet!$B$1:$Q$248,14,FALSE)</f>
        <v>560.95000000000005</v>
      </c>
      <c r="N32" s="30">
        <f t="shared" si="1"/>
        <v>4205.42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19" t="s">
        <v>18</v>
      </c>
      <c r="B34" s="2"/>
      <c r="C34" s="2"/>
      <c r="D34" s="2" t="s">
        <v>19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19" t="s">
        <v>71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0" t="s">
        <v>72</v>
      </c>
      <c r="B37" s="2"/>
      <c r="C37" s="2"/>
      <c r="D37" s="2"/>
      <c r="E37" s="2"/>
      <c r="F37" s="2"/>
      <c r="G37" s="4"/>
      <c r="H37" s="2"/>
      <c r="I37" s="21" t="s">
        <v>20</v>
      </c>
      <c r="J37" s="37">
        <f ca="1">TODAY()</f>
        <v>45418</v>
      </c>
      <c r="K37" s="37"/>
      <c r="L37" s="2"/>
      <c r="M37" s="2"/>
      <c r="N37" s="2"/>
    </row>
    <row r="41" spans="1:14" s="1" customFormat="1" ht="15">
      <c r="A41" s="5" t="s">
        <v>21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15" r:id="rId12"/>
    <hyperlink ref="I19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2024-05-06T19:38:26Z</dcterms:modified>
</cp:coreProperties>
</file>