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MI\05- Orçamento\1 - Orçamento da entidade individualizado por Contrato de Gestão\"/>
    </mc:Choice>
  </mc:AlternateContent>
  <xr:revisionPtr revIDLastSave="0" documentId="13_ncr:1_{5C1910D0-8212-4D1D-B902-2AA6033BD85E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G9" i="1"/>
  <c r="D8" i="1" l="1"/>
  <c r="C8" i="1"/>
  <c r="I11" i="1" l="1"/>
  <c r="I13" i="1" s="1"/>
  <c r="N10" i="1"/>
  <c r="N9" i="1"/>
  <c r="H11" i="1"/>
  <c r="E8" i="1" l="1"/>
  <c r="F8" i="1" s="1"/>
  <c r="G8" i="1" s="1"/>
  <c r="H8" i="1" s="1"/>
  <c r="I8" i="1" s="1"/>
  <c r="J8" i="1" s="1"/>
  <c r="K8" i="1" s="1"/>
  <c r="L8" i="1" s="1"/>
  <c r="M8" i="1" s="1"/>
  <c r="M11" i="1"/>
  <c r="M13" i="1" s="1"/>
  <c r="L11" i="1"/>
  <c r="L13" i="1" s="1"/>
  <c r="K11" i="1"/>
  <c r="K13" i="1" s="1"/>
  <c r="J11" i="1"/>
  <c r="J13" i="1" s="1"/>
  <c r="H13" i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N13" i="1" l="1"/>
  <c r="N11" i="1"/>
</calcChain>
</file>

<file path=xl/sharedStrings.xml><?xml version="1.0" encoding="utf-8"?>
<sst xmlns="http://schemas.openxmlformats.org/spreadsheetml/2006/main" count="18" uniqueCount="18">
  <si>
    <t>*Todos os campos são de preenchimento obrigatório</t>
  </si>
  <si>
    <t>PLANILHA DE ORÇAMENTO DA ENTIDADE INDIVIDUALIZADO POR CONTRATO DE GESTÃO</t>
  </si>
  <si>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</si>
  <si>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</si>
  <si>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</si>
  <si>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</si>
  <si>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</si>
  <si>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</si>
  <si>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</si>
  <si>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</t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</si>
  <si>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MATERNO-INFANTIL DR JURANDIR DO NASCIMENTO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</si>
  <si>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CONTRATO DE GESTÃO N° 131/2012 - SES/GO</t>
    </r>
  </si>
  <si>
    <t>NOTAS:</t>
  </si>
  <si>
    <t>(1) PROJEÇÃO DE RECEITA MENSAL COM BASE NO 11° TA ao Contrato de Gestão n° 131/2012 - SES/GO, COM VIGÊNCIA ATÉ O DIA 25/06/2021.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</si>
  <si>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26/06/2020 A 25/06/2021 / 11° TA</t>
    </r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</si>
  <si>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R$ 10.881.681,83</t>
    </r>
  </si>
  <si>
    <t>(2) OS VALORES INFORMADOS PARA O MESES DE JANEIRO A MAIO SE REFEREM AO VALOR INTEGRAL DO REPASSE MENSAL. COM RELAÇÃO AO MÊS DE JUNHO, O VALOR SE REFERE AO REPASSE PROPORCIONAL, CONSIDERANDO A VIGÊNCIA DO</t>
  </si>
  <si>
    <t>11° TERMO ADITIVO.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</si>
</sst>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9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theme="5"/>
        <bgColor rgb="FF339966"/>
      </patternFill>
    </fill>
    <fill>
      <patternFill patternType="solid">
        <fgColor theme="5" tint="0.59999389629810485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/>
    <xf numFmtId="0" fontId="6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50802</xdr:colOff>
      <xdr:row>0</xdr:row>
      <xdr:rowOff>93131</xdr:rowOff>
    </xdr:from>
    <xdr:to>
      <xdr:col>9</xdr:col>
      <xdr:colOff>508744</xdr:colOff>
      <xdr:row>4</xdr:row>
      <xdr:rowOff>53893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A6C74E8-8161-4CE7-9FFD-A9113D3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3469" y="93131"/>
          <a:ext cx="2523809" cy="638095"/>
        </a:xfrm>
        <a:prstGeom prst="rect">
          <a:avLst/>
        </a:prstGeom>
      </xdr:spPr>
    </xdr:pic>
    <xdr:clientData/>
  </xdr:twoCellAnchor>
  <xdr:twoCellAnchor editAs="oneCell">
    <xdr:from>
      <xdr:col>11</xdr:col>
      <xdr:colOff>790575</xdr:colOff>
      <xdr:row>0</xdr:row>
      <xdr:rowOff>104775</xdr:rowOff>
    </xdr:from>
    <xdr:to>
      <xdr:col>13</xdr:col>
      <xdr:colOff>1104601</xdr:colOff>
      <xdr:row>5</xdr:row>
      <xdr:rowOff>38001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9300E1-27FE-4602-87E3-8A27437E7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2625" y="104775"/>
          <a:ext cx="2390476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8"/>
  <sheetViews>
    <sheetView showGridLines="0" tabSelected="1" view="pageBreakPreview" zoomScale="80" zoomScaleNormal="90" zoomScaleSheetLayoutView="80" workbookViewId="0">
      <selection activeCell="K26" sqref="K26"/>
    </sheetView>
  </sheetViews>
  <sheetFormatPr defaultRowHeight="13.2" x14ac:dyDescent="0.25"/>
  <cols>
    <col min="1" max="1" width="32.21875" style="1" customWidth="1"/>
    <col min="2" max="13" width="15.109375" style="1" customWidth="1"/>
    <col min="14" max="14" width="16.6640625" style="1" bestFit="1" customWidth="1"/>
    <col min="15" max="1026" width="14.44140625" style="7" customWidth="1"/>
    <col min="1027" max="16384" width="8.88671875" style="8"/>
  </cols>
  <sheetData>
    <row r="1" spans="1:1026" x14ac:dyDescent="0.25">
      <c r="A1" s="19" t="s">
        <v>8</v>
      </c>
      <c r="B1" s="20"/>
      <c r="C1" s="20"/>
      <c r="D1" s="20"/>
      <c r="E1" s="20"/>
      <c r="F1" s="20"/>
      <c r="G1" s="21"/>
      <c r="H1" s="6"/>
      <c r="I1" s="6"/>
      <c r="J1" s="6"/>
      <c r="K1" s="6"/>
      <c r="L1" s="6"/>
      <c r="M1" s="6"/>
      <c r="N1" s="6"/>
    </row>
    <row r="2" spans="1:1026" x14ac:dyDescent="0.25">
      <c r="A2" s="22" t="s">
        <v>10</v>
      </c>
      <c r="B2" s="23"/>
      <c r="C2" s="23"/>
      <c r="D2" s="23"/>
      <c r="E2" s="23"/>
      <c r="F2" s="23"/>
      <c r="G2" s="24"/>
      <c r="H2" s="6"/>
      <c r="I2" s="6"/>
      <c r="J2" s="6"/>
      <c r="K2" s="6"/>
      <c r="L2" s="6"/>
      <c r="M2" s="6"/>
      <c r="N2" s="6"/>
    </row>
    <row r="3" spans="1:1026" x14ac:dyDescent="0.25">
      <c r="A3" s="22" t="s">
        <v>11</v>
      </c>
      <c r="B3" s="23"/>
      <c r="C3" s="23"/>
      <c r="D3" s="23"/>
      <c r="E3" s="23"/>
      <c r="F3" s="23"/>
      <c r="G3" s="24"/>
      <c r="H3" s="6"/>
      <c r="I3" s="6"/>
      <c r="J3" s="6"/>
      <c r="K3" s="6"/>
      <c r="L3" s="6"/>
      <c r="M3" s="6"/>
      <c r="N3" s="6"/>
    </row>
    <row r="4" spans="1:1026" x14ac:dyDescent="0.25">
      <c r="A4" s="22" t="s">
        <v>14</v>
      </c>
      <c r="B4" s="23"/>
      <c r="C4" s="23"/>
      <c r="D4" s="23"/>
      <c r="E4" s="23"/>
      <c r="F4" s="23"/>
      <c r="G4" s="24"/>
      <c r="H4" s="6"/>
      <c r="I4" s="6"/>
      <c r="J4" s="6"/>
      <c r="K4" s="6"/>
      <c r="L4" s="6"/>
      <c r="M4" s="6"/>
      <c r="N4" s="6"/>
    </row>
    <row r="5" spans="1:1026" x14ac:dyDescent="0.25">
      <c r="A5" s="25" t="s">
        <v>15</v>
      </c>
      <c r="B5" s="26"/>
      <c r="C5" s="26"/>
      <c r="D5" s="26"/>
      <c r="E5" s="26"/>
      <c r="F5" s="26"/>
      <c r="G5" s="27"/>
      <c r="H5" s="6"/>
      <c r="I5" s="6"/>
      <c r="J5" s="6"/>
      <c r="K5" s="6"/>
      <c r="L5" s="6"/>
      <c r="M5" s="6"/>
      <c r="N5" s="6"/>
    </row>
    <row r="6" spans="1:1026" x14ac:dyDescent="0.25">
      <c r="A6" s="2" t="s">
        <v>0</v>
      </c>
    </row>
    <row r="7" spans="1:1026" x14ac:dyDescent="0.25">
      <c r="A7" s="3" t="s">
        <v>1</v>
      </c>
    </row>
    <row r="8" spans="1:1026" s="10" customFormat="1" x14ac:dyDescent="0.25">
      <c r="A8" s="15" t="s">
        <v>2</v>
      </c>
      <c r="B8" s="16">
        <v>44197</v>
      </c>
      <c r="C8" s="16">
        <f>B8+31</f>
        <v>44228</v>
      </c>
      <c r="D8" s="16">
        <f>C8+28</f>
        <v>44256</v>
      </c>
      <c r="E8" s="16">
        <f>D8+31</f>
        <v>44287</v>
      </c>
      <c r="F8" s="16">
        <f>E8+30</f>
        <v>44317</v>
      </c>
      <c r="G8" s="16">
        <f>F8+31</f>
        <v>44348</v>
      </c>
      <c r="H8" s="16">
        <f>G8+30</f>
        <v>44378</v>
      </c>
      <c r="I8" s="16">
        <f>H8+31</f>
        <v>44409</v>
      </c>
      <c r="J8" s="16">
        <f>I8+31</f>
        <v>44440</v>
      </c>
      <c r="K8" s="16">
        <f>J8+30</f>
        <v>44470</v>
      </c>
      <c r="L8" s="16">
        <f>K8+31</f>
        <v>44501</v>
      </c>
      <c r="M8" s="16">
        <f>L8+30</f>
        <v>44531</v>
      </c>
      <c r="N8" s="15" t="s">
        <v>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</row>
    <row r="9" spans="1:1026" x14ac:dyDescent="0.25">
      <c r="A9" s="4" t="s">
        <v>3</v>
      </c>
      <c r="B9" s="5">
        <v>7604338.7400000002</v>
      </c>
      <c r="C9" s="5">
        <v>7604338.7400000002</v>
      </c>
      <c r="D9" s="5">
        <v>7604338.7400000002</v>
      </c>
      <c r="E9" s="5">
        <v>7604338.7400000002</v>
      </c>
      <c r="F9" s="5">
        <v>7604338.7400000002</v>
      </c>
      <c r="G9" s="5">
        <f>F9/30*25</f>
        <v>6336948.9500000002</v>
      </c>
      <c r="H9" s="5"/>
      <c r="I9" s="5"/>
      <c r="J9" s="5"/>
      <c r="K9" s="5"/>
      <c r="L9" s="5"/>
      <c r="M9" s="5"/>
      <c r="N9" s="5">
        <f>SUM(B9:M9)</f>
        <v>44358642.650000006</v>
      </c>
    </row>
    <row r="10" spans="1:1026" x14ac:dyDescent="0.25">
      <c r="A10" s="4" t="s">
        <v>4</v>
      </c>
      <c r="B10" s="5">
        <v>3277343.09</v>
      </c>
      <c r="C10" s="5">
        <v>3277343.09</v>
      </c>
      <c r="D10" s="5">
        <v>3277343.09</v>
      </c>
      <c r="E10" s="5">
        <v>3277343.09</v>
      </c>
      <c r="F10" s="5">
        <v>3277343.09</v>
      </c>
      <c r="G10" s="5">
        <f>F10/30*25</f>
        <v>2731119.2416666667</v>
      </c>
      <c r="H10" s="5"/>
      <c r="I10" s="5"/>
      <c r="J10" s="5"/>
      <c r="K10" s="5"/>
      <c r="L10" s="5"/>
      <c r="M10" s="5"/>
      <c r="N10" s="5">
        <f>SUM(B10:M10)</f>
        <v>19117834.691666666</v>
      </c>
    </row>
    <row r="11" spans="1:1026" x14ac:dyDescent="0.25">
      <c r="A11" s="11" t="s">
        <v>5</v>
      </c>
      <c r="B11" s="12">
        <f t="shared" ref="B11:M11" si="0">B9+B10</f>
        <v>10881681.83</v>
      </c>
      <c r="C11" s="12">
        <f t="shared" si="0"/>
        <v>10881681.83</v>
      </c>
      <c r="D11" s="12">
        <f t="shared" si="0"/>
        <v>10881681.83</v>
      </c>
      <c r="E11" s="12">
        <f t="shared" si="0"/>
        <v>10881681.83</v>
      </c>
      <c r="F11" s="12">
        <f t="shared" si="0"/>
        <v>10881681.83</v>
      </c>
      <c r="G11" s="12">
        <f t="shared" si="0"/>
        <v>9068068.1916666664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>SUM(B11:M11)</f>
        <v>63476477.341666669</v>
      </c>
    </row>
    <row r="12" spans="1:1026" x14ac:dyDescent="0.25">
      <c r="A12" s="4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026" x14ac:dyDescent="0.25">
      <c r="A13" s="13" t="s">
        <v>7</v>
      </c>
      <c r="B13" s="14">
        <f t="shared" ref="B13:M13" si="1">B11+B12</f>
        <v>10881681.83</v>
      </c>
      <c r="C13" s="14">
        <f t="shared" si="1"/>
        <v>10881681.83</v>
      </c>
      <c r="D13" s="14">
        <f t="shared" si="1"/>
        <v>10881681.83</v>
      </c>
      <c r="E13" s="14">
        <f t="shared" si="1"/>
        <v>10881681.83</v>
      </c>
      <c r="F13" s="14">
        <f t="shared" si="1"/>
        <v>10881681.83</v>
      </c>
      <c r="G13" s="14">
        <f t="shared" si="1"/>
        <v>9068068.1916666664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>SUM(B13:M13)</f>
        <v>63476477.341666669</v>
      </c>
    </row>
    <row r="15" spans="1:1026" x14ac:dyDescent="0.25">
      <c r="A15" s="17" t="s">
        <v>12</v>
      </c>
    </row>
    <row r="16" spans="1:1026" x14ac:dyDescent="0.25">
      <c r="A16" s="18" t="s">
        <v>13</v>
      </c>
    </row>
    <row r="17" spans="1:1" x14ac:dyDescent="0.25">
      <c r="A17" s="28" t="s">
        <v>16</v>
      </c>
    </row>
    <row r="18" spans="1:1" x14ac:dyDescent="0.25">
      <c r="A18" s="28" t="s">
        <v>17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1" firstPageNumber="0" fitToHeight="0" orientation="landscape" horizontalDpi="300" verticalDpi="300" r:id="rId1"/>
  <ignoredErrors>
    <ignoredError sqref="D8:N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2021-05-13T15:11:21Z</cp:lastPrinted>
  <dcterms:created xsi:type="dcterms:W3CDTF">2021-01-07T13:18:34Z</dcterms:created>
  <dcterms:modified xsi:type="dcterms:W3CDTF">2021-05-13T15:16:50Z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