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Produção Assistencial - LEONARDO (2023 e 2024)\1 - HEMU\2-Relatórios\Relatórios de Execução Mensais 2024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C50" i="1"/>
  <c r="L37" i="1" l="1"/>
  <c r="K37" i="1"/>
</calcChain>
</file>

<file path=xl/sharedStrings.xml><?xml version="1.0" encoding="utf-8"?>
<sst xmlns="http://schemas.openxmlformats.org/spreadsheetml/2006/main" count="21" uniqueCount="16">
  <si>
    <t>RAIO-X</t>
  </si>
  <si>
    <t>Total</t>
  </si>
  <si>
    <t>Consultas Médicas</t>
  </si>
  <si>
    <t>Consultas não médicas</t>
  </si>
  <si>
    <t>ANÁLISES CLÍNICAS</t>
  </si>
  <si>
    <t>ULTRASSONOGRAFIA</t>
  </si>
  <si>
    <t>ELETROCARDIOGRAMA</t>
  </si>
  <si>
    <t xml:space="preserve"> </t>
  </si>
  <si>
    <t>Meta</t>
  </si>
  <si>
    <t>Realizado</t>
  </si>
  <si>
    <t>ECOCARDIOGRAMA</t>
  </si>
  <si>
    <t xml:space="preserve">Ginecologia e Mastologia </t>
  </si>
  <si>
    <t>CLÍNICA CIRÚRGICA</t>
  </si>
  <si>
    <t>CLÍNICA MÉDICA GINECO</t>
  </si>
  <si>
    <t>ALCON</t>
  </si>
  <si>
    <t>* O Relatório Gerencial de Produção referente ao mês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</si>
</sst>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15880207436634"/>
          <c:y val="7.5601415483624479E-2"/>
          <c:w val="0.57539669272487592"/>
          <c:h val="0.6077428404593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Planilha1!$K$19:$K$19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Planilha1!$L$19:$L$19</c:f>
              <c:numCache>
                <c:formatCode>General</c:formatCode>
                <c:ptCount val="1"/>
                <c:pt idx="0">
                  <c:v>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74498384"/>
        <c:axId val="-1174496752"/>
      </c:barChart>
      <c:catAx>
        <c:axId val="-117449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496752"/>
        <c:crosses val="autoZero"/>
        <c:auto val="1"/>
        <c:lblAlgn val="ctr"/>
        <c:lblOffset val="100"/>
        <c:noMultiLvlLbl val="0"/>
      </c:catAx>
      <c:valAx>
        <c:axId val="-1174496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744983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45614035087"/>
          <c:y val="9.0222284161382477E-2"/>
          <c:w val="0.65789473684210531"/>
          <c:h val="0.631120073405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771929824561403E-3"/>
                  <c:y val="-1.18876733328687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605618560084181E-17"/>
                  <c:y val="-1.7787378347618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721123712016836E-16"/>
                  <c:y val="5.811441711378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Planilha1!$K$35:$K$37</c:f>
              <c:numCache>
                <c:formatCode>General</c:formatCode>
                <c:ptCount val="3"/>
                <c:pt idx="0" formatCode="#,##0">
                  <c:v>1700</c:v>
                </c:pt>
                <c:pt idx="1">
                  <c:v>1000</c:v>
                </c:pt>
                <c:pt idx="2" formatCode="#,##0">
                  <c:v>2700</c:v>
                </c:pt>
              </c:numCache>
            </c:numRef>
          </c:val>
        </c:ser>
        <c:ser>
          <c:idx val="1"/>
          <c:order val="1"/>
          <c:tx>
            <c:strRef>
              <c:f>Planilha1!$L$34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923976608187081E-3"/>
                  <c:y val="-4.69003321487468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1898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47953216374162E-3"/>
                  <c:y val="-4.69003321487474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47953216374162E-3"/>
                  <c:y val="1.2096717998745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Planilha1!$L$35:$L$37</c:f>
              <c:numCache>
                <c:formatCode>#,##0</c:formatCode>
                <c:ptCount val="3"/>
                <c:pt idx="0">
                  <c:v>2057</c:v>
                </c:pt>
                <c:pt idx="1">
                  <c:v>1571</c:v>
                </c:pt>
                <c:pt idx="2" formatCode="General">
                  <c:v>3628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74500016"/>
        <c:axId val="-11745114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Planilha1!$J$35:$J$37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Planilha1!$M$35:$M$38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-117450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511440"/>
        <c:crosses val="autoZero"/>
        <c:auto val="1"/>
        <c:lblAlgn val="ctr"/>
        <c:lblOffset val="100"/>
        <c:noMultiLvlLbl val="0"/>
      </c:catAx>
      <c:valAx>
        <c:axId val="-1174511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17450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86227379472303"/>
          <c:y val="0.87601561999871969"/>
          <c:w val="0.26111686697057607"/>
          <c:h val="9.14640547980282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9241822285137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33936124512404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774840261980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086137857054422E-3"/>
                  <c:y val="1.26522550466435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Planilha1!$J$56:$J$60</c:f>
              <c:strCache>
                <c:ptCount val="5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ULTRASSONOGRAFIA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Planilha1!$K$56:$K$60</c:f>
              <c:numCache>
                <c:formatCode>General</c:formatCode>
                <c:ptCount val="5"/>
                <c:pt idx="0">
                  <c:v>280</c:v>
                </c:pt>
                <c:pt idx="1">
                  <c:v>280</c:v>
                </c:pt>
                <c:pt idx="2">
                  <c:v>817</c:v>
                </c:pt>
                <c:pt idx="3" formatCode="#,##0">
                  <c:v>1591</c:v>
                </c:pt>
                <c:pt idx="4" formatCode="#,##0">
                  <c:v>17582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74502192"/>
        <c:axId val="-1174501648"/>
      </c:barChart>
      <c:catAx>
        <c:axId val="-117450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501648"/>
        <c:crosses val="autoZero"/>
        <c:auto val="1"/>
        <c:lblAlgn val="ctr"/>
        <c:lblOffset val="100"/>
        <c:noMultiLvlLbl val="0"/>
      </c:catAx>
      <c:valAx>
        <c:axId val="-1174501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50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Planilha1!$A$44:$A$50</c15:sqref>
                  </c15:fullRef>
                </c:ext>
              </c:extLst>
              <c:f>(Planilha1!$A$44,Planilha1!$A$46,Planilha1!$A$48,Planilha1!$A$50)</c:f>
              <c:strCache>
                <c:ptCount val="4"/>
                <c:pt idx="0">
                  <c:v>CLÍNICA CIRÚRGICA</c:v>
                </c:pt>
                <c:pt idx="1">
                  <c:v>CLÍNICA MÉDICA GINECO</c:v>
                </c:pt>
                <c:pt idx="2">
                  <c:v>ALCON</c:v>
                </c:pt>
                <c:pt idx="3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Planilha1!$B$44:$B$50</c15:sqref>
                  </c15:fullRef>
                </c:ext>
              </c:extLst>
              <c:f>(Planilha1!$B$44,Planilha1!$B$46,Planilha1!$B$48,Planilha1!$B$50)</c:f>
              <c:numCache>
                <c:formatCode>General</c:formatCode>
                <c:ptCount val="4"/>
                <c:pt idx="0">
                  <c:v>328</c:v>
                </c:pt>
                <c:pt idx="1">
                  <c:v>181</c:v>
                </c:pt>
                <c:pt idx="2">
                  <c:v>274</c:v>
                </c:pt>
                <c:pt idx="3">
                  <c:v>783</c:v>
                </c:pt>
              </c:numCache>
            </c:numRef>
          </c:val>
        </c:ser>
        <c:ser>
          <c:idx val="1"/>
          <c:order val="1"/>
          <c:tx>
            <c:strRef>
              <c:f>Planilha1!$C$43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1.35433070866141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Planilha1!$A$44:$A$50</c15:sqref>
                  </c15:fullRef>
                </c:ext>
              </c:extLst>
              <c:f>(Planilha1!$A$44,Planilha1!$A$46,Planilha1!$A$48,Planilha1!$A$50)</c:f>
              <c:strCache>
                <c:ptCount val="4"/>
                <c:pt idx="0">
                  <c:v>CLÍNICA CIRÚRGICA</c:v>
                </c:pt>
                <c:pt idx="1">
                  <c:v>CLÍNICA MÉDICA GINECO</c:v>
                </c:pt>
                <c:pt idx="2">
                  <c:v>ALCON</c:v>
                </c:pt>
                <c:pt idx="3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Planilha1!$C$44:$C$50</c15:sqref>
                  </c15:fullRef>
                </c:ext>
              </c:extLst>
              <c:f>(Planilha1!$C$44,Planilha1!$C$46,Planilha1!$C$48,Planilha1!$C$50)</c:f>
              <c:numCache>
                <c:formatCode>General</c:formatCode>
                <c:ptCount val="4"/>
                <c:pt idx="0">
                  <c:v>343</c:v>
                </c:pt>
                <c:pt idx="1">
                  <c:v>193</c:v>
                </c:pt>
                <c:pt idx="2">
                  <c:v>252</c:v>
                </c:pt>
                <c:pt idx="3">
                  <c:v>788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74504912"/>
        <c:axId val="-1174510896"/>
      </c:barChart>
      <c:catAx>
        <c:axId val="-117450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174510896"/>
        <c:crosses val="autoZero"/>
        <c:auto val="1"/>
        <c:lblAlgn val="ctr"/>
        <c:lblOffset val="100"/>
        <c:noMultiLvlLbl val="0"/>
      </c:catAx>
      <c:valAx>
        <c:axId val="-1174510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7450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450397" cy="26936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76200"/>
          <a:ext cx="1450397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DEZEMBRO/2024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80493</xdr:colOff>
      <xdr:row>1</xdr:row>
      <xdr:rowOff>76200</xdr:rowOff>
    </xdr:from>
    <xdr:ext cx="4262907" cy="3152774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80493" y="264017"/>
          <a:ext cx="4262907" cy="3152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HEMU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da Mulher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da Mulher - HEMU - atuante desde 1972 é referência estadual em atendimento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HEMU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18</xdr:row>
      <xdr:rowOff>57149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04775" y="348614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39</xdr:row>
      <xdr:rowOff>133349</xdr:rowOff>
    </xdr:from>
    <xdr:ext cx="4457699" cy="38728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8101" y="7943849"/>
          <a:ext cx="445769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54</xdr:row>
      <xdr:rowOff>123826</xdr:rowOff>
    </xdr:from>
    <xdr:ext cx="4591049" cy="62344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10265939"/>
          <a:ext cx="4591049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Estadual da Mulher, em janeiro de 2024 é de 783 saídas e foram realizadas 788 saídas. Atingindo 100,07% da meta estabelecida.</a:t>
          </a: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janeiro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2024 cerca de 1.062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237532</xdr:colOff>
      <xdr:row>13</xdr:row>
      <xdr:rowOff>72290</xdr:rowOff>
    </xdr:from>
    <xdr:ext cx="3509281" cy="468013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697638" y="2513910"/>
          <a:ext cx="350928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CIRURGIAS ELETIVAS</a:t>
          </a:r>
        </a:p>
      </xdr:txBody>
    </xdr:sp>
    <xdr:clientData/>
  </xdr:oneCellAnchor>
  <xdr:oneCellAnchor>
    <xdr:from>
      <xdr:col>8</xdr:col>
      <xdr:colOff>19050</xdr:colOff>
      <xdr:row>26</xdr:row>
      <xdr:rowOff>9524</xdr:rowOff>
    </xdr:from>
    <xdr:ext cx="4086225" cy="62344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479156" y="4892763"/>
          <a:ext cx="4086225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foram realizadas 136 cirurgias eletivas no mês de janeiro de 2024 da meta contratualizada. Atingindo 121% da meta estabelecida.</a:t>
          </a: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7</xdr:col>
      <xdr:colOff>429296</xdr:colOff>
      <xdr:row>29</xdr:row>
      <xdr:rowOff>83578</xdr:rowOff>
    </xdr:from>
    <xdr:ext cx="4407849" cy="45304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7E3E40C0-F4D6-4D98-8B3E-E5274F545707}"/>
            </a:ext>
          </a:extLst>
        </xdr:cNvPr>
        <xdr:cNvSpPr txBox="1"/>
      </xdr:nvSpPr>
      <xdr:spPr>
        <a:xfrm>
          <a:off x="5285704" y="5530268"/>
          <a:ext cx="4407849" cy="453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</a:p>
      </xdr:txBody>
    </xdr:sp>
    <xdr:clientData/>
  </xdr:oneCellAnchor>
  <xdr:oneCellAnchor>
    <xdr:from>
      <xdr:col>7</xdr:col>
      <xdr:colOff>429297</xdr:colOff>
      <xdr:row>43</xdr:row>
      <xdr:rowOff>130578</xdr:rowOff>
    </xdr:from>
    <xdr:ext cx="4361780" cy="80047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8E32AC4C-8115-45D9-B0C2-C10DECFB0825}"/>
            </a:ext>
          </a:extLst>
        </xdr:cNvPr>
        <xdr:cNvSpPr txBox="1"/>
      </xdr:nvSpPr>
      <xdr:spPr>
        <a:xfrm>
          <a:off x="5285705" y="8206705"/>
          <a:ext cx="4361780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2.700 atendimentos por mês, e a quantidade de atendimentos realizados em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janeiro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foi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3.628.. 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Atigindo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134,40% da meta estabelecida.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496374</xdr:colOff>
      <xdr:row>47</xdr:row>
      <xdr:rowOff>124239</xdr:rowOff>
    </xdr:from>
    <xdr:ext cx="4092682" cy="843693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D6F83E80-B834-4528-9048-AB9096324163}"/>
            </a:ext>
          </a:extLst>
        </xdr:cNvPr>
        <xdr:cNvSpPr txBox="1"/>
      </xdr:nvSpPr>
      <xdr:spPr>
        <a:xfrm>
          <a:off x="5352782" y="8951633"/>
          <a:ext cx="4092682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Diagnósticos Realizados Interno </a:t>
          </a:r>
        </a:p>
      </xdr:txBody>
    </xdr:sp>
    <xdr:clientData/>
  </xdr:oneCellAnchor>
  <xdr:oneCellAnchor>
    <xdr:from>
      <xdr:col>7</xdr:col>
      <xdr:colOff>433871</xdr:colOff>
      <xdr:row>62</xdr:row>
      <xdr:rowOff>38100</xdr:rowOff>
    </xdr:from>
    <xdr:ext cx="4486275" cy="446404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517526B6-EC4C-40C9-B073-57A2209852C6}"/>
            </a:ext>
          </a:extLst>
        </xdr:cNvPr>
        <xdr:cNvSpPr txBox="1"/>
      </xdr:nvSpPr>
      <xdr:spPr>
        <a:xfrm>
          <a:off x="5290279" y="11682748"/>
          <a:ext cx="44862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uma média de 20.665 diagnósticos internos no mês de janeiro de 2024.</a:t>
          </a:r>
        </a:p>
      </xdr:txBody>
    </xdr:sp>
    <xdr:clientData/>
  </xdr:oneCellAnchor>
  <xdr:oneCellAnchor>
    <xdr:from>
      <xdr:col>0</xdr:col>
      <xdr:colOff>104775</xdr:colOff>
      <xdr:row>59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65</xdr:row>
      <xdr:rowOff>176950</xdr:rowOff>
    </xdr:from>
    <xdr:ext cx="4152900" cy="62344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BE065E73-694A-4B9B-AAAB-18D6ED20D337}"/>
            </a:ext>
          </a:extLst>
        </xdr:cNvPr>
        <xdr:cNvSpPr txBox="1"/>
      </xdr:nvSpPr>
      <xdr:spPr>
        <a:xfrm>
          <a:off x="0" y="12385049"/>
          <a:ext cx="41529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0,08% em janeiro de 2024.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61</xdr:row>
      <xdr:rowOff>95249</xdr:rowOff>
    </xdr:from>
    <xdr:to>
      <xdr:col>5</xdr:col>
      <xdr:colOff>381000</xdr:colOff>
      <xdr:row>66</xdr:row>
      <xdr:rowOff>28574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>
    <xdr:from>
      <xdr:col>8</xdr:col>
      <xdr:colOff>120739</xdr:colOff>
      <xdr:row>16</xdr:row>
      <xdr:rowOff>14357</xdr:rowOff>
    </xdr:from>
    <xdr:to>
      <xdr:col>13</xdr:col>
      <xdr:colOff>375634</xdr:colOff>
      <xdr:row>25</xdr:row>
      <xdr:rowOff>145022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472347</xdr:colOff>
      <xdr:row>32</xdr:row>
      <xdr:rowOff>13001</xdr:rowOff>
    </xdr:from>
    <xdr:to>
      <xdr:col>14</xdr:col>
      <xdr:colOff>9316</xdr:colOff>
      <xdr:row>43</xdr:row>
      <xdr:rowOff>67468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411025</xdr:colOff>
      <xdr:row>49</xdr:row>
      <xdr:rowOff>153099</xdr:rowOff>
    </xdr:from>
    <xdr:to>
      <xdr:col>14</xdr:col>
      <xdr:colOff>63363</xdr:colOff>
      <xdr:row>61</xdr:row>
      <xdr:rowOff>167388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514351</xdr:colOff>
      <xdr:row>20</xdr:row>
      <xdr:rowOff>85726</xdr:rowOff>
    </xdr:from>
    <xdr:to>
      <xdr:col>5</xdr:col>
      <xdr:colOff>247650</xdr:colOff>
      <xdr:row>40</xdr:row>
      <xdr:rowOff>0</xdr:rowOff>
    </xdr:to>
    <xdr:pic>
      <xdr:nvPicPr>
        <xdr:cNvPr id="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3895726"/>
          <a:ext cx="3409949" cy="372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40246</xdr:colOff>
      <xdr:row>42</xdr:row>
      <xdr:rowOff>40245</xdr:rowOff>
    </xdr:from>
    <xdr:to>
      <xdr:col>6</xdr:col>
      <xdr:colOff>359535</xdr:colOff>
      <xdr:row>54</xdr:row>
      <xdr:rowOff>103834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="71" zoomScaleNormal="100" zoomScaleSheetLayoutView="71" workbookViewId="0">
      <selection activeCell="T65" sqref="T65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2" width="9.140625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8</v>
      </c>
      <c r="L18" s="3" t="s">
        <v>9</v>
      </c>
    </row>
    <row r="19" spans="10:12" x14ac:dyDescent="0.25">
      <c r="J19" s="3" t="s">
        <v>11</v>
      </c>
      <c r="K19" s="3">
        <v>112</v>
      </c>
      <c r="L19" s="3">
        <v>136</v>
      </c>
    </row>
    <row r="20" spans="10:12" x14ac:dyDescent="0.25">
      <c r="K20" s="3"/>
      <c r="L20" s="3"/>
    </row>
    <row r="34" spans="1:12" x14ac:dyDescent="0.25">
      <c r="K34" s="4" t="s">
        <v>8</v>
      </c>
      <c r="L34" s="4" t="s">
        <v>9</v>
      </c>
    </row>
    <row r="35" spans="1:12" x14ac:dyDescent="0.25">
      <c r="J35" t="s">
        <v>2</v>
      </c>
      <c r="K35" s="5">
        <v>1700</v>
      </c>
      <c r="L35" s="5">
        <v>2057</v>
      </c>
    </row>
    <row r="36" spans="1:12" x14ac:dyDescent="0.25">
      <c r="J36" t="s">
        <v>3</v>
      </c>
      <c r="K36" s="4">
        <v>1000</v>
      </c>
      <c r="L36" s="5">
        <v>1571</v>
      </c>
    </row>
    <row r="37" spans="1:12" x14ac:dyDescent="0.25">
      <c r="J37" t="s">
        <v>1</v>
      </c>
      <c r="K37" s="5">
        <f>SUM(K35:K36)</f>
        <v>2700</v>
      </c>
      <c r="L37" s="4">
        <f>SUM(L35:L36)</f>
        <v>3628</v>
      </c>
    </row>
    <row r="43" spans="1:12" x14ac:dyDescent="0.25">
      <c r="B43" s="3" t="s">
        <v>8</v>
      </c>
      <c r="C43" s="3" t="s">
        <v>9</v>
      </c>
    </row>
    <row r="44" spans="1:12" x14ac:dyDescent="0.25">
      <c r="A44" t="s">
        <v>12</v>
      </c>
      <c r="B44" s="3">
        <v>328</v>
      </c>
      <c r="C44" s="3">
        <v>343</v>
      </c>
    </row>
    <row r="45" spans="1:12" x14ac:dyDescent="0.25">
      <c r="B45" s="3"/>
      <c r="C45" s="3"/>
    </row>
    <row r="46" spans="1:12" x14ac:dyDescent="0.25">
      <c r="A46" t="s">
        <v>13</v>
      </c>
      <c r="B46" s="3">
        <v>181</v>
      </c>
      <c r="C46" s="3">
        <v>193</v>
      </c>
    </row>
    <row r="47" spans="1:12" x14ac:dyDescent="0.25">
      <c r="B47" s="3"/>
      <c r="C47" s="3"/>
    </row>
    <row r="48" spans="1:12" x14ac:dyDescent="0.25">
      <c r="A48" t="s">
        <v>14</v>
      </c>
      <c r="B48" s="3">
        <v>274</v>
      </c>
      <c r="C48" s="3">
        <v>252</v>
      </c>
    </row>
    <row r="49" spans="1:16" x14ac:dyDescent="0.25">
      <c r="B49" s="3"/>
      <c r="C49" s="3"/>
    </row>
    <row r="50" spans="1:16" x14ac:dyDescent="0.25">
      <c r="A50" t="s">
        <v>1</v>
      </c>
      <c r="B50" s="3">
        <f>SUM(B44:B49)</f>
        <v>783</v>
      </c>
      <c r="C50" s="3">
        <f>SUM(C44:C49)</f>
        <v>788</v>
      </c>
    </row>
    <row r="56" spans="1:16" x14ac:dyDescent="0.25">
      <c r="J56" t="s">
        <v>10</v>
      </c>
      <c r="K56">
        <v>280</v>
      </c>
    </row>
    <row r="57" spans="1:16" x14ac:dyDescent="0.25">
      <c r="J57" t="s">
        <v>6</v>
      </c>
      <c r="K57">
        <v>280</v>
      </c>
    </row>
    <row r="58" spans="1:16" x14ac:dyDescent="0.25">
      <c r="J58" t="s">
        <v>0</v>
      </c>
      <c r="K58">
        <v>817</v>
      </c>
    </row>
    <row r="59" spans="1:16" x14ac:dyDescent="0.25">
      <c r="J59" t="s">
        <v>5</v>
      </c>
      <c r="K59" s="2">
        <v>1591</v>
      </c>
    </row>
    <row r="60" spans="1:16" x14ac:dyDescent="0.25">
      <c r="J60" t="s">
        <v>4</v>
      </c>
      <c r="K60" s="2">
        <v>17582</v>
      </c>
    </row>
    <row r="61" spans="1:16" x14ac:dyDescent="0.25">
      <c r="K61" s="2"/>
    </row>
    <row r="63" spans="1:16" x14ac:dyDescent="0.25">
      <c r="P63" t="s">
        <v>7</v>
      </c>
    </row>
    <row r="66" spans="7:14" x14ac:dyDescent="0.25">
      <c r="G66" s="6" t="s">
        <v>15</v>
      </c>
      <c r="H66" s="6"/>
      <c r="I66" s="6"/>
      <c r="J66" s="6"/>
      <c r="K66" s="6"/>
      <c r="L66" s="6"/>
      <c r="M66" s="6"/>
      <c r="N66" s="6"/>
    </row>
    <row r="67" spans="7:14" x14ac:dyDescent="0.25">
      <c r="G67" s="6"/>
      <c r="H67" s="6"/>
      <c r="I67" s="6"/>
      <c r="J67" s="6"/>
      <c r="K67" s="6"/>
      <c r="L67" s="6"/>
      <c r="M67" s="6"/>
      <c r="N67" s="6"/>
    </row>
    <row r="68" spans="7:14" x14ac:dyDescent="0.25">
      <c r="G68" s="6"/>
      <c r="H68" s="6"/>
      <c r="I68" s="6"/>
      <c r="J68" s="6"/>
      <c r="K68" s="6"/>
      <c r="L68" s="6"/>
      <c r="M68" s="6"/>
      <c r="N68" s="6"/>
    </row>
  </sheetData>
  <mergeCells count="1">
    <mergeCell ref="G66:N68"/>
  </mergeCell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2023-11-12T20:03:25Z</cp:lastPrinted>
  <dcterms:created xsi:type="dcterms:W3CDTF">2021-11-19T18:00:54Z</dcterms:created>
  <dcterms:modified xsi:type="dcterms:W3CDTF">2024-02-18T21:45:26Z</dcterms:modified>
</cp:coreProperties>
</file>